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דיווח עיסקאות עם צדדים קשורים\פנסיה מקיפה\"/>
    </mc:Choice>
  </mc:AlternateContent>
  <xr:revisionPtr revIDLastSave="0" documentId="8_{3B77BC90-7A72-410D-A4A4-0D6920F31A7C}" xr6:coauthVersionLast="36" xr6:coauthVersionMax="36" xr10:uidLastSave="{00000000-0000-0000-0000-000000000000}"/>
  <bookViews>
    <workbookView xWindow="0" yWindow="0" windowWidth="28800" windowHeight="12190" tabRatio="801" activeTab="3" xr2:uid="{00000000-000D-0000-FFFF-FFFF00000000}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6" l="1"/>
  <c r="D30" i="6"/>
  <c r="B30" i="6"/>
  <c r="A30" i="6"/>
  <c r="E29" i="6"/>
  <c r="D29" i="6"/>
  <c r="B29" i="6"/>
  <c r="A29" i="6"/>
  <c r="E28" i="6"/>
  <c r="D28" i="6"/>
  <c r="B28" i="6"/>
  <c r="A28" i="6"/>
  <c r="E27" i="6"/>
  <c r="D27" i="6"/>
  <c r="B27" i="6"/>
  <c r="A27" i="6"/>
  <c r="E26" i="6"/>
  <c r="D26" i="6"/>
  <c r="B26" i="6"/>
  <c r="A26" i="6"/>
  <c r="E25" i="6"/>
  <c r="D25" i="6"/>
  <c r="B25" i="6"/>
  <c r="A25" i="6"/>
  <c r="E23" i="6"/>
  <c r="D23" i="6"/>
  <c r="B23" i="6"/>
  <c r="A23" i="6"/>
  <c r="E22" i="6"/>
  <c r="D22" i="6"/>
  <c r="B22" i="6"/>
  <c r="A22" i="6"/>
  <c r="E21" i="6"/>
  <c r="D21" i="6"/>
  <c r="B21" i="6"/>
  <c r="A21" i="6"/>
  <c r="E20" i="6"/>
  <c r="D20" i="6"/>
  <c r="B20" i="6"/>
  <c r="A20" i="6"/>
  <c r="E19" i="6"/>
  <c r="D19" i="6"/>
  <c r="B19" i="6"/>
  <c r="A19" i="6"/>
  <c r="E18" i="6"/>
  <c r="D18" i="6"/>
  <c r="B18" i="6"/>
  <c r="A18" i="6"/>
  <c r="E17" i="6"/>
  <c r="D17" i="6"/>
  <c r="B17" i="6"/>
  <c r="A17" i="6"/>
  <c r="E16" i="6"/>
  <c r="D16" i="6"/>
  <c r="B16" i="6"/>
  <c r="A16" i="6"/>
  <c r="E15" i="6"/>
  <c r="D15" i="6"/>
  <c r="B15" i="6"/>
  <c r="A15" i="6"/>
  <c r="E14" i="6"/>
  <c r="E31" i="6" s="1"/>
  <c r="E38" i="6" s="1"/>
  <c r="D14" i="6"/>
  <c r="B14" i="6"/>
  <c r="A14" i="6"/>
</calcChain>
</file>

<file path=xl/sharedStrings.xml><?xml version="1.0" encoding="utf-8"?>
<sst xmlns="http://schemas.openxmlformats.org/spreadsheetml/2006/main" count="155" uniqueCount="104">
  <si>
    <t>פנסיה מקיפה</t>
  </si>
  <si>
    <t>סה"כ היקף עסקאות לפי שם צד קשור</t>
  </si>
  <si>
    <t>יתרות השקעות לסוף התקופה</t>
  </si>
  <si>
    <t>שיעור מסך נכסי ההשקעה</t>
  </si>
  <si>
    <t>עסקאות</t>
  </si>
  <si>
    <t>רכישת ני"ע בהנפקות באמצעות צד קשור (חתם או מי ששווק את ההנפקה)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</si>
  <si>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</si>
  <si>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</si>
  <si>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</si>
  <si>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רכישות</t>
  </si>
  <si>
    <t>מכירות (-)</t>
  </si>
  <si>
    <t xml:space="preserve">באלפי ₪ </t>
  </si>
  <si>
    <t>אחוזים</t>
  </si>
  <si>
    <t>נספח 2</t>
  </si>
  <si>
    <t>נספח 3א</t>
  </si>
  <si>
    <t>נספח 3ב</t>
  </si>
  <si>
    <t>נספח 3ג</t>
  </si>
  <si>
    <t>נספח 4</t>
  </si>
  <si>
    <t>אי.בי.אי. בית השקעות בע"מ</t>
  </si>
  <si>
    <t>אי.בי.אי. שירותי בורסה</t>
  </si>
  <si>
    <t>הלוואות ליחידים</t>
  </si>
  <si>
    <t>סה"כ</t>
  </si>
  <si>
    <t>(2) נכסים אחרים שלא הוגדרו בסעיפים לעיל</t>
  </si>
  <si>
    <t>גמל</t>
  </si>
  <si>
    <t>השתלמות</t>
  </si>
  <si>
    <t>מרכזית לפיצויים מסלולית</t>
  </si>
  <si>
    <t>הלמן דמי מחלה</t>
  </si>
  <si>
    <t>הלמן מרכזית לפנסיה</t>
  </si>
  <si>
    <t>חיסכון לילד</t>
  </si>
  <si>
    <t>גמל להשקעה</t>
  </si>
  <si>
    <t>פנסיה כללית</t>
  </si>
  <si>
    <t>קרן הגמלאות לעורכי דין</t>
  </si>
  <si>
    <t>מגן קרן פנסיה ותיקה</t>
  </si>
  <si>
    <t>מספר נייר ערך</t>
  </si>
  <si>
    <t>דירוג</t>
  </si>
  <si>
    <t>שם המדרג</t>
  </si>
  <si>
    <t>שיעור ריבית</t>
  </si>
  <si>
    <t>מח"מ</t>
  </si>
  <si>
    <t>תשואה לפדיון</t>
  </si>
  <si>
    <t>שיעור מהערך הנקוב המונפק</t>
  </si>
  <si>
    <t>ערך שוק/שווי הוגן/שווי בספרים</t>
  </si>
  <si>
    <t>שנים</t>
  </si>
  <si>
    <t>אלפי ₪</t>
  </si>
  <si>
    <t>א. ניירות ערך סחירים</t>
  </si>
  <si>
    <t>(1) אגרות חוב קונצרניות סחירות</t>
  </si>
  <si>
    <t>(2) מניות וניירות ערך אחרים</t>
  </si>
  <si>
    <t>סה"כ ניירות ערך סחירים</t>
  </si>
  <si>
    <t>ב. ניירות ערך לא סחירים</t>
  </si>
  <si>
    <t>(1) אגרות חוב קונצרניות לא סחירות</t>
  </si>
  <si>
    <t>סה"כ ניירות ערך 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</si>
  <si>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</si>
  <si>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</si>
  <si>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</si>
  <si>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</si>
  <si>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</si>
  <si>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מזומנים ושווה מזומנים (סיכום מצרפי - פקדונות עד 3 חודשים)</t>
  </si>
  <si>
    <t>סה"כ נכסים אחרים</t>
  </si>
  <si>
    <t>סה"כ השקעה בצד קשור</t>
  </si>
  <si>
    <t>סה"כ השקעה בכל הצדדים הקשורים</t>
  </si>
  <si>
    <t>נספח 3 א- צדדים קשורים- עיסקאות שבוצעו בבורסה, בבורסת חוץ או שוק מוסדר לרכישת או מכירת ני"ע</t>
  </si>
  <si>
    <t>שווי עיסקאות הרכישה</t>
  </si>
  <si>
    <t>שווי עיסקאות המכירה (-)</t>
  </si>
  <si>
    <t>ניירות ערך סחירים</t>
  </si>
  <si>
    <t>(א) אגרות חוב קונצרניות סחירות</t>
  </si>
  <si>
    <t>(ב) מניות וניירות ערך אחרים</t>
  </si>
  <si>
    <t>סה"כ היקף עסקאות לצורך רכישה או מכירה של ני"ע של צד קשור</t>
  </si>
  <si>
    <t>סה"כ היקף עסקאות לצורך רכישה או מכירה של ני"ע של כל הצדדים הקשורים</t>
  </si>
  <si>
    <t>תאריך</t>
  </si>
  <si>
    <t>שווי העיסקה (רכישה/מכירה)</t>
  </si>
  <si>
    <t>א. ניירות ערך לא סחירים</t>
  </si>
  <si>
    <t>סה"כ ניירות ערך לא סחירים</t>
  </si>
  <si>
    <t>ב. פקדונות מעל 3 חודשים</t>
  </si>
  <si>
    <t>סה"כ פקדונות מעל 3חודשים</t>
  </si>
  <si>
    <t>ג. הלוואות</t>
  </si>
  <si>
    <t>ד. נכסים אחרים</t>
  </si>
  <si>
    <t>(1) סיכום מצרפי - רכישת מזומנים ופקדונות עד שלושה חודשים</t>
  </si>
  <si>
    <t>סיכום מצרפי - פדיונות של מזומנים ופיקדונות עד שלושה חודשים</t>
  </si>
  <si>
    <t>סה"כ הקף עיסקאות מול צד קשור</t>
  </si>
  <si>
    <t>סה"כ הקף עיסקאות מול כל הצדדים הקשורים</t>
  </si>
  <si>
    <t>נספח 3 ג- צדדים קשורים- עסקאות מחוץ לבורסה, עסקאות מתואמות בבורסה ועסקאות בנכסים אחרים לא</t>
  </si>
  <si>
    <t>שיעור מהערך הנקוב המונפק (1)</t>
  </si>
  <si>
    <t>שער בורסה בסוף יום המסחר</t>
  </si>
  <si>
    <t>שער העיסקה (2)</t>
  </si>
  <si>
    <t>שווי העיסקה (2) * (1)</t>
  </si>
  <si>
    <t>א. עסקאות מחוץ לבורסה ועסקאות מתואמות בבורסה</t>
  </si>
  <si>
    <t>(1) אגרות חוב ממשלתיות סחירות, לרבות מול עושה שוק(רכישות- סיכום מצרפי)</t>
  </si>
  <si>
    <t>(2) אגרות חוב ממשלתיות סחירות, לרבות מול עושה שוק(מכירות- סיכום מצרפי)</t>
  </si>
  <si>
    <t>(3) אגרות חוב קונצרניות סחירות</t>
  </si>
  <si>
    <t>(4) מניות וניירות ערך אחרים</t>
  </si>
  <si>
    <t>ב. עסקאות בנכסים אחרים לא סחירים</t>
  </si>
  <si>
    <t>סה"כ היקף עיסקאות מול צד קשור</t>
  </si>
  <si>
    <t>סה"כ היקף עיסקאות מול כל הצדדים הקשורים</t>
  </si>
  <si>
    <t>נספח 4 - רכישת נייר ערך בהנפקות באמצעות חתם קשור או באמצעות צד קשור ששיווק את ההנפקה לשנה</t>
  </si>
  <si>
    <t>תאריך ההנפקה</t>
  </si>
  <si>
    <t>שווי עסקת הרכישה</t>
  </si>
  <si>
    <t>(1) אגרות חוב קונצרניות</t>
  </si>
  <si>
    <t>סה"כ רכישות</t>
  </si>
  <si>
    <t xml:space="preserve">הלמן אלדובי קרן פנסיה מקיפה </t>
  </si>
  <si>
    <t>נספח 1 - צדדים קשורים- יתרות ועיסקאות לשנה המסתיימת ביום 31/12/2020</t>
  </si>
  <si>
    <t>נספח 2 - צדדים קשורים- יתרות השקעה לשנה המסתיימת ביום 31/12/2020</t>
  </si>
  <si>
    <t>סחירים של צד קשור לשנה המסתיימת ביום 31/12/2020</t>
  </si>
  <si>
    <t>נספח 3 ב- עסקאות שבוצעו לצורך השקעה בנכסים לא סחירים של צד קשור לשנה המסתיימת ביום 31/12/2020</t>
  </si>
  <si>
    <t>סחירים שבוצעו מול צדדים קשורים לשנה המסתיימת ביום 31/12/2020</t>
  </si>
  <si>
    <t>המסתיימת ביום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</si>
</sst>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;;;"/>
    <numFmt numFmtId="165" formatCode="0.00000000%"/>
  </numFmts>
  <fonts count="13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4"/>
      <color rgb="FF800080"/>
      <name val="Ariel"/>
    </font>
    <font>
      <b/>
      <sz val="10"/>
      <color rgb="FF0000FF"/>
      <name val="Ariel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  <charset val="177"/>
      <scheme val="minor"/>
    </font>
    <font>
      <b/>
      <sz val="10"/>
      <color rgb="FF000000"/>
      <name val="Ariel"/>
    </font>
    <font>
      <sz val="10"/>
      <color rgb="FF000000"/>
      <name val="Ariel"/>
    </font>
    <font>
      <b/>
      <sz val="10"/>
      <color rgb="FF000000"/>
      <name val="Ariel"/>
      <charset val="177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right"/>
    </xf>
    <xf numFmtId="0" fontId="4" fillId="0" borderId="0" xfId="3" applyFont="1" applyAlignment="1">
      <alignment horizontal="right" readingOrder="2"/>
    </xf>
    <xf numFmtId="14" fontId="5" fillId="0" borderId="0" xfId="4" applyNumberFormat="1" applyFont="1" applyAlignment="1">
      <alignment horizontal="center" readingOrder="2"/>
    </xf>
    <xf numFmtId="14" fontId="5" fillId="0" borderId="0" xfId="4" applyNumberFormat="1" applyFont="1" applyAlignment="1">
      <alignment horizontal="center" wrapText="1" readingOrder="2"/>
    </xf>
    <xf numFmtId="0" fontId="6" fillId="0" borderId="0" xfId="0" applyNumberFormat="1" applyFont="1" applyAlignment="1">
      <alignment horizontal="right"/>
    </xf>
    <xf numFmtId="14" fontId="5" fillId="0" borderId="0" xfId="4" applyNumberFormat="1" applyFont="1" applyBorder="1" applyAlignment="1">
      <alignment horizontal="center" wrapText="1" readingOrder="2"/>
    </xf>
    <xf numFmtId="14" fontId="5" fillId="0" borderId="0" xfId="4" applyNumberFormat="1" applyFont="1" applyAlignment="1">
      <alignment horizontal="right" wrapText="1" readingOrder="2"/>
    </xf>
    <xf numFmtId="14" fontId="5" fillId="0" borderId="0" xfId="4" applyNumberFormat="1" applyFont="1" applyBorder="1" applyAlignment="1">
      <alignment horizontal="center" readingOrder="2"/>
    </xf>
    <xf numFmtId="14" fontId="5" fillId="0" borderId="0" xfId="4" applyNumberFormat="1" applyFont="1" applyAlignment="1">
      <alignment horizontal="right" readingOrder="2"/>
    </xf>
    <xf numFmtId="14" fontId="5" fillId="0" borderId="1" xfId="4" applyNumberFormat="1" applyFont="1" applyBorder="1" applyAlignment="1">
      <alignment horizontal="center" readingOrder="2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10" fontId="6" fillId="0" borderId="0" xfId="2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43" fontId="6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3" fillId="0" borderId="2" xfId="3" applyFont="1" applyBorder="1" applyAlignment="1">
      <alignment horizontal="right"/>
    </xf>
    <xf numFmtId="0" fontId="3" fillId="0" borderId="0" xfId="3" applyFont="1" applyAlignment="1">
      <alignment horizontal="right"/>
    </xf>
    <xf numFmtId="0" fontId="8" fillId="0" borderId="0" xfId="3" applyFont="1" applyAlignment="1">
      <alignment horizontal="right"/>
    </xf>
    <xf numFmtId="43" fontId="8" fillId="0" borderId="0" xfId="1" applyFont="1" applyAlignment="1">
      <alignment horizontal="right"/>
    </xf>
    <xf numFmtId="10" fontId="8" fillId="0" borderId="0" xfId="2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4" fontId="9" fillId="0" borderId="0" xfId="5" applyNumberFormat="1" applyFont="1" applyAlignment="1"/>
    <xf numFmtId="164" fontId="9" fillId="0" borderId="0" xfId="5" applyNumberFormat="1" applyFont="1" applyAlignment="1">
      <alignment wrapText="1"/>
    </xf>
    <xf numFmtId="14" fontId="0" fillId="0" borderId="0" xfId="0" applyNumberFormat="1"/>
    <xf numFmtId="4" fontId="0" fillId="0" borderId="0" xfId="0" applyNumberFormat="1"/>
    <xf numFmtId="0" fontId="5" fillId="0" borderId="0" xfId="4" applyFont="1" applyAlignment="1">
      <alignment horizontal="right" wrapText="1" readingOrder="2"/>
    </xf>
    <xf numFmtId="0" fontId="6" fillId="0" borderId="0" xfId="0" applyFont="1" applyAlignment="1">
      <alignment wrapText="1"/>
    </xf>
    <xf numFmtId="0" fontId="5" fillId="0" borderId="3" xfId="4" applyFont="1" applyBorder="1" applyAlignment="1">
      <alignment horizontal="right" readingOrder="2"/>
    </xf>
    <xf numFmtId="14" fontId="5" fillId="0" borderId="3" xfId="4" applyNumberFormat="1" applyFont="1" applyBorder="1" applyAlignment="1">
      <alignment horizontal="right" readingOrder="2"/>
    </xf>
    <xf numFmtId="0" fontId="6" fillId="0" borderId="0" xfId="0" applyFont="1"/>
    <xf numFmtId="0" fontId="3" fillId="0" borderId="0" xfId="4" applyFont="1"/>
    <xf numFmtId="14" fontId="3" fillId="0" borderId="0" xfId="4" applyNumberFormat="1" applyFont="1"/>
    <xf numFmtId="4" fontId="3" fillId="0" borderId="0" xfId="4" applyNumberFormat="1" applyFont="1"/>
    <xf numFmtId="0" fontId="8" fillId="0" borderId="0" xfId="4" applyFont="1"/>
    <xf numFmtId="0" fontId="10" fillId="0" borderId="0" xfId="4" applyFont="1" applyAlignment="1">
      <alignment horizontal="right" readingOrder="2"/>
    </xf>
    <xf numFmtId="10" fontId="3" fillId="0" borderId="0" xfId="2" applyNumberFormat="1" applyFont="1"/>
    <xf numFmtId="14" fontId="10" fillId="0" borderId="0" xfId="4" applyNumberFormat="1" applyFont="1" applyAlignment="1">
      <alignment horizontal="right" readingOrder="2"/>
    </xf>
    <xf numFmtId="10" fontId="6" fillId="0" borderId="0" xfId="2" applyNumberFormat="1" applyFont="1"/>
    <xf numFmtId="2" fontId="6" fillId="0" borderId="0" xfId="0" applyNumberFormat="1" applyFont="1"/>
    <xf numFmtId="10" fontId="6" fillId="0" borderId="0" xfId="0" applyNumberFormat="1" applyFont="1"/>
    <xf numFmtId="0" fontId="3" fillId="0" borderId="4" xfId="4" applyFont="1" applyBorder="1"/>
    <xf numFmtId="14" fontId="3" fillId="0" borderId="4" xfId="4" applyNumberFormat="1" applyFont="1" applyBorder="1"/>
    <xf numFmtId="0" fontId="5" fillId="0" borderId="0" xfId="4" applyFont="1" applyAlignment="1">
      <alignment horizontal="right" readingOrder="2"/>
    </xf>
    <xf numFmtId="4" fontId="5" fillId="0" borderId="0" xfId="4" applyNumberFormat="1" applyFont="1" applyAlignment="1">
      <alignment horizontal="right"/>
    </xf>
    <xf numFmtId="0" fontId="3" fillId="0" borderId="0" xfId="3"/>
    <xf numFmtId="0" fontId="10" fillId="0" borderId="0" xfId="3" applyFont="1" applyAlignment="1">
      <alignment horizontal="right" readingOrder="2"/>
    </xf>
    <xf numFmtId="0" fontId="3" fillId="0" borderId="0" xfId="3" applyFont="1"/>
    <xf numFmtId="0" fontId="5" fillId="0" borderId="0" xfId="3" applyFont="1" applyAlignment="1">
      <alignment horizontal="right" readingOrder="2"/>
    </xf>
    <xf numFmtId="0" fontId="5" fillId="0" borderId="3" xfId="3" applyFont="1" applyBorder="1" applyAlignment="1">
      <alignment horizontal="right" readingOrder="2"/>
    </xf>
    <xf numFmtId="4" fontId="5" fillId="0" borderId="0" xfId="3" applyNumberFormat="1" applyFont="1" applyAlignment="1">
      <alignment horizontal="right"/>
    </xf>
    <xf numFmtId="0" fontId="3" fillId="0" borderId="4" xfId="3" applyFont="1" applyBorder="1"/>
    <xf numFmtId="0" fontId="11" fillId="0" borderId="0" xfId="3" applyFont="1" applyAlignment="1">
      <alignment horizontal="right" readingOrder="2"/>
    </xf>
    <xf numFmtId="4" fontId="11" fillId="0" borderId="0" xfId="3" applyNumberFormat="1" applyFont="1" applyAlignment="1">
      <alignment horizontal="right"/>
    </xf>
    <xf numFmtId="43" fontId="3" fillId="0" borderId="0" xfId="1" applyFont="1"/>
    <xf numFmtId="0" fontId="5" fillId="0" borderId="0" xfId="3" applyFont="1" applyAlignment="1">
      <alignment horizontal="right" wrapText="1" readingOrder="2"/>
    </xf>
    <xf numFmtId="43" fontId="5" fillId="0" borderId="0" xfId="1" applyFont="1" applyAlignment="1">
      <alignment horizontal="right" wrapText="1" readingOrder="2"/>
    </xf>
    <xf numFmtId="0" fontId="3" fillId="0" borderId="0" xfId="3" applyFont="1" applyAlignment="1">
      <alignment wrapText="1"/>
    </xf>
    <xf numFmtId="43" fontId="5" fillId="0" borderId="3" xfId="1" applyFont="1" applyBorder="1" applyAlignment="1">
      <alignment horizontal="right" readingOrder="2"/>
    </xf>
    <xf numFmtId="0" fontId="10" fillId="0" borderId="0" xfId="3" applyFont="1" applyBorder="1" applyAlignment="1">
      <alignment horizontal="right" readingOrder="2"/>
    </xf>
    <xf numFmtId="0" fontId="3" fillId="0" borderId="0" xfId="3" applyFont="1" applyBorder="1"/>
    <xf numFmtId="43" fontId="3" fillId="0" borderId="0" xfId="1" applyFont="1" applyBorder="1"/>
    <xf numFmtId="43" fontId="8" fillId="0" borderId="0" xfId="1" applyFont="1"/>
    <xf numFmtId="0" fontId="12" fillId="0" borderId="0" xfId="3" applyFont="1" applyAlignment="1">
      <alignment horizontal="right" readingOrder="2"/>
    </xf>
    <xf numFmtId="43" fontId="3" fillId="0" borderId="4" xfId="1" applyFont="1" applyBorder="1"/>
    <xf numFmtId="43" fontId="5" fillId="0" borderId="0" xfId="1" applyFont="1" applyAlignment="1">
      <alignment horizontal="right"/>
    </xf>
    <xf numFmtId="0" fontId="8" fillId="0" borderId="0" xfId="3" applyFont="1"/>
    <xf numFmtId="14" fontId="6" fillId="0" borderId="0" xfId="0" applyNumberFormat="1" applyFont="1"/>
    <xf numFmtId="4" fontId="6" fillId="0" borderId="0" xfId="0" applyNumberFormat="1" applyFont="1"/>
    <xf numFmtId="4" fontId="5" fillId="0" borderId="0" xfId="4" applyNumberFormat="1" applyFont="1" applyAlignment="1">
      <alignment horizontal="right" wrapText="1" readingOrder="2"/>
    </xf>
    <xf numFmtId="4" fontId="5" fillId="0" borderId="3" xfId="4" applyNumberFormat="1" applyFont="1" applyBorder="1" applyAlignment="1">
      <alignment horizontal="right" readingOrder="2"/>
    </xf>
    <xf numFmtId="3" fontId="6" fillId="0" borderId="0" xfId="0" applyNumberFormat="1" applyFont="1"/>
    <xf numFmtId="1" fontId="6" fillId="0" borderId="0" xfId="0" applyNumberFormat="1" applyFont="1"/>
    <xf numFmtId="4" fontId="8" fillId="0" borderId="0" xfId="4" applyNumberFormat="1" applyFont="1"/>
    <xf numFmtId="165" fontId="6" fillId="0" borderId="0" xfId="2" applyNumberFormat="1" applyFont="1"/>
    <xf numFmtId="4" fontId="3" fillId="0" borderId="4" xfId="4" applyNumberFormat="1" applyFont="1" applyBorder="1"/>
    <xf numFmtId="0" fontId="5" fillId="0" borderId="0" xfId="3" applyFont="1" applyAlignment="1">
      <alignment horizontal="right" readingOrder="2"/>
    </xf>
    <xf numFmtId="14" fontId="5" fillId="0" borderId="0" xfId="4" applyNumberFormat="1" applyFont="1" applyBorder="1" applyAlignment="1">
      <alignment horizontal="center" wrapText="1" readingOrder="2"/>
    </xf>
    <xf numFmtId="14" fontId="5" fillId="0" borderId="1" xfId="4" applyNumberFormat="1" applyFont="1" applyBorder="1" applyAlignment="1">
      <alignment horizontal="center" wrapText="1" readingOrder="2"/>
    </xf>
    <xf numFmtId="14" fontId="5" fillId="0" borderId="0" xfId="4" applyNumberFormat="1" applyFont="1" applyBorder="1" applyAlignment="1">
      <alignment horizontal="center" readingOrder="2"/>
    </xf>
    <xf numFmtId="14" fontId="5" fillId="0" borderId="1" xfId="4" applyNumberFormat="1" applyFont="1" applyBorder="1" applyAlignment="1">
      <alignment horizontal="center" readingOrder="2"/>
    </xf>
    <xf numFmtId="0" fontId="5" fillId="0" borderId="3" xfId="3" applyFont="1" applyBorder="1" applyAlignment="1">
      <alignment horizontal="center" readingOrder="2"/>
    </xf>
  </cellXfs>
  <cellStyles count="8">
    <cellStyle name="Comma" xfId="1" builtinId="3"/>
    <cellStyle name="Comma 2" xfId="6" xr:uid="{00000000-0005-0000-0000-000001000000}"/>
    <cellStyle name="Normal" xfId="0" builtinId="0"/>
    <cellStyle name="Normal 103" xfId="5" xr:uid="{00000000-0005-0000-0000-000003000000}"/>
    <cellStyle name="Normal 4" xfId="3" xr:uid="{00000000-0005-0000-0000-000004000000}"/>
    <cellStyle name="Normal 5" xfId="4" xr:uid="{00000000-0005-0000-0000-000005000000}"/>
    <cellStyle name="Percent" xfId="2" builtinId="5"/>
    <cellStyle name="Percent 2" xfId="7" xr:uid="{00000000-0005-0000-0000-000007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rightToLeft="1" zoomScaleNormal="100" workbookViewId="0">
      <selection activeCell="A43" sqref="A43"/>
    </sheetView>
  </sheetViews>
  <sheetFormatPr defaultColWidth="9" defaultRowHeight="14"/>
  <cols>
    <col min="1" max="1" width="24.9140625" style="1" customWidth="1"/>
    <col min="2" max="2" width="9" style="1"/>
    <col min="3" max="3" width="12.33203125" style="1" bestFit="1" customWidth="1"/>
    <col min="4" max="4" width="9.4140625" style="1" bestFit="1" customWidth="1"/>
    <col min="5" max="6" width="9" style="1"/>
    <col min="7" max="7" width="9.4140625" style="1" bestFit="1" customWidth="1"/>
    <col min="8" max="9" width="9" style="1"/>
    <col min="10" max="10" width="13.08203125" style="1" customWidth="1"/>
    <col min="11" max="23" width="9" style="1"/>
    <col min="24" max="24" width="9" style="26"/>
    <col min="25" max="16384" width="9" style="1"/>
  </cols>
  <sheetData>
    <row r="1" spans="1:24">
      <c r="A1" s="82" t="s">
        <v>97</v>
      </c>
      <c r="X1" s="2"/>
    </row>
    <row r="2" spans="1:24">
      <c r="X2" s="2"/>
    </row>
    <row r="3" spans="1:24" ht="18">
      <c r="A3" s="3" t="s">
        <v>98</v>
      </c>
      <c r="X3" s="2"/>
    </row>
    <row r="4" spans="1:24" s="4" customFormat="1" ht="14.25" customHeight="1">
      <c r="J4" s="5"/>
      <c r="X4" s="2"/>
    </row>
    <row r="5" spans="1:24" s="4" customFormat="1" ht="14.25" customHeight="1">
      <c r="J5" s="5"/>
      <c r="X5" s="2"/>
    </row>
    <row r="6" spans="1:24" s="4" customFormat="1" ht="14.25" customHeight="1">
      <c r="J6" s="5"/>
      <c r="X6" s="2"/>
    </row>
    <row r="7" spans="1:24" s="4" customFormat="1" ht="14.25" customHeight="1">
      <c r="A7" s="83" t="s">
        <v>1</v>
      </c>
      <c r="B7" s="83" t="s">
        <v>2</v>
      </c>
      <c r="C7" s="83" t="s">
        <v>3</v>
      </c>
      <c r="D7" s="85" t="s">
        <v>4</v>
      </c>
      <c r="E7" s="85"/>
      <c r="F7" s="85"/>
      <c r="G7" s="85"/>
      <c r="H7" s="85"/>
      <c r="I7" s="85"/>
      <c r="J7" s="83" t="s">
        <v>5</v>
      </c>
      <c r="X7" s="6"/>
    </row>
    <row r="8" spans="1:24" s="4" customFormat="1" ht="66" customHeight="1">
      <c r="A8" s="83"/>
      <c r="B8" s="83"/>
      <c r="C8" s="83"/>
      <c r="D8" s="83" t="s">
        <v>6</v>
      </c>
      <c r="E8" s="83"/>
      <c r="F8" s="83" t="s">
        <v>7</v>
      </c>
      <c r="G8" s="83"/>
      <c r="H8" s="83" t="s">
        <v>8</v>
      </c>
      <c r="I8" s="83"/>
      <c r="J8" s="83"/>
      <c r="X8" s="6"/>
    </row>
    <row r="9" spans="1:24" s="5" customFormat="1" ht="13">
      <c r="A9" s="83"/>
      <c r="B9" s="83"/>
      <c r="C9" s="83"/>
      <c r="D9" s="7" t="s">
        <v>9</v>
      </c>
      <c r="E9" s="7" t="s">
        <v>10</v>
      </c>
      <c r="F9" s="7" t="s">
        <v>9</v>
      </c>
      <c r="G9" s="7" t="s">
        <v>10</v>
      </c>
      <c r="H9" s="7" t="s">
        <v>9</v>
      </c>
      <c r="I9" s="7" t="s">
        <v>10</v>
      </c>
      <c r="J9" s="83"/>
      <c r="X9" s="8"/>
    </row>
    <row r="10" spans="1:24" s="4" customFormat="1" ht="13">
      <c r="A10" s="83"/>
      <c r="B10" s="9" t="s">
        <v>11</v>
      </c>
      <c r="C10" s="9" t="s">
        <v>12</v>
      </c>
      <c r="D10" s="85" t="s">
        <v>11</v>
      </c>
      <c r="E10" s="85"/>
      <c r="F10" s="85" t="s">
        <v>11</v>
      </c>
      <c r="G10" s="85"/>
      <c r="H10" s="85" t="s">
        <v>11</v>
      </c>
      <c r="I10" s="85"/>
      <c r="J10" s="9" t="s">
        <v>11</v>
      </c>
      <c r="X10" s="10"/>
    </row>
    <row r="11" spans="1:24" s="4" customFormat="1" ht="13.5" thickBot="1">
      <c r="A11" s="84"/>
      <c r="B11" s="86" t="s">
        <v>13</v>
      </c>
      <c r="C11" s="86"/>
      <c r="D11" s="86" t="s">
        <v>14</v>
      </c>
      <c r="E11" s="86"/>
      <c r="F11" s="86" t="s">
        <v>15</v>
      </c>
      <c r="G11" s="86"/>
      <c r="H11" s="86" t="s">
        <v>16</v>
      </c>
      <c r="I11" s="86"/>
      <c r="J11" s="11" t="s">
        <v>17</v>
      </c>
      <c r="X11" s="10"/>
    </row>
    <row r="12" spans="1:24" s="13" customFormat="1" ht="12.5">
      <c r="A12" s="12"/>
      <c r="X12" s="12"/>
    </row>
    <row r="13" spans="1:24" s="12" customFormat="1" ht="13">
      <c r="A13" s="14" t="s">
        <v>18</v>
      </c>
      <c r="B13" s="15"/>
      <c r="C13" s="16"/>
      <c r="D13" s="17"/>
      <c r="E13" s="17"/>
      <c r="F13" s="17"/>
      <c r="G13" s="18"/>
      <c r="H13" s="17"/>
      <c r="I13" s="17"/>
      <c r="J13" s="19"/>
      <c r="K13" s="17"/>
    </row>
    <row r="14" spans="1:24" s="12" customFormat="1" ht="13">
      <c r="A14" s="14" t="s">
        <v>19</v>
      </c>
      <c r="C14" s="16"/>
      <c r="D14" s="17"/>
      <c r="E14" s="17"/>
      <c r="F14" s="17"/>
      <c r="H14" s="17"/>
      <c r="I14" s="17"/>
      <c r="J14" s="19">
        <v>53858.651259999991</v>
      </c>
      <c r="K14" s="17"/>
    </row>
    <row r="15" spans="1:24" s="12" customFormat="1" ht="13">
      <c r="A15" s="14" t="s">
        <v>20</v>
      </c>
      <c r="B15" s="15"/>
      <c r="C15" s="16"/>
      <c r="D15" s="17"/>
      <c r="E15" s="17"/>
      <c r="F15" s="17"/>
      <c r="G15" s="17"/>
      <c r="H15" s="17"/>
      <c r="I15" s="17"/>
      <c r="J15" s="17"/>
      <c r="K15" s="17"/>
    </row>
    <row r="16" spans="1:24" s="21" customFormat="1" ht="13" thickBot="1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24" s="22" customFormat="1" ht="13.5" thickTop="1">
      <c r="A17" s="22" t="s">
        <v>21</v>
      </c>
      <c r="B17" s="23"/>
      <c r="C17" s="24"/>
      <c r="J17" s="23">
        <v>53858.651259999991</v>
      </c>
    </row>
    <row r="18" spans="1:24" s="13" customFormat="1" ht="12.5">
      <c r="A18" s="12"/>
      <c r="X18" s="12"/>
    </row>
    <row r="19" spans="1:24" s="13" customFormat="1" ht="12.5">
      <c r="A19" s="12"/>
      <c r="X19" s="12"/>
    </row>
    <row r="20" spans="1:24" s="13" customFormat="1" ht="12.5">
      <c r="X20" s="12"/>
    </row>
    <row r="23" spans="1:24">
      <c r="A23" s="25"/>
    </row>
    <row r="24" spans="1:24">
      <c r="A24" s="25"/>
    </row>
    <row r="25" spans="1:24">
      <c r="A25" s="27" t="s">
        <v>22</v>
      </c>
    </row>
    <row r="26" spans="1:24">
      <c r="A26" s="28" t="s">
        <v>23</v>
      </c>
    </row>
    <row r="27" spans="1:24">
      <c r="A27" s="28" t="s">
        <v>24</v>
      </c>
    </row>
    <row r="28" spans="1:24">
      <c r="A28" s="28" t="s">
        <v>25</v>
      </c>
    </row>
    <row r="29" spans="1:24">
      <c r="A29" s="28" t="s">
        <v>26</v>
      </c>
    </row>
    <row r="30" spans="1:24">
      <c r="A30" s="28" t="s">
        <v>27</v>
      </c>
    </row>
    <row r="31" spans="1:24">
      <c r="A31" s="28" t="s">
        <v>28</v>
      </c>
    </row>
    <row r="32" spans="1:24">
      <c r="A32" s="28" t="s">
        <v>29</v>
      </c>
    </row>
    <row r="33" spans="1:1">
      <c r="A33" s="28" t="s">
        <v>0</v>
      </c>
    </row>
    <row r="34" spans="1:1">
      <c r="A34" s="28" t="s">
        <v>30</v>
      </c>
    </row>
    <row r="35" spans="1:1">
      <c r="A35" s="28" t="s">
        <v>31</v>
      </c>
    </row>
    <row r="36" spans="1:1">
      <c r="A36" s="29" t="s">
        <v>32</v>
      </c>
    </row>
  </sheetData>
  <mergeCells count="15">
    <mergeCell ref="A7:A11"/>
    <mergeCell ref="B7:B9"/>
    <mergeCell ref="C7:C9"/>
    <mergeCell ref="D7:I7"/>
    <mergeCell ref="J7:J9"/>
    <mergeCell ref="D8:E8"/>
    <mergeCell ref="F8:G8"/>
    <mergeCell ref="H8:I8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rightToLeft="1" workbookViewId="0">
      <selection activeCell="A49" sqref="A49"/>
    </sheetView>
  </sheetViews>
  <sheetFormatPr defaultRowHeight="14"/>
  <cols>
    <col min="1" max="1" width="27.6640625" customWidth="1"/>
    <col min="2" max="2" width="13.4140625" style="30" bestFit="1" customWidth="1"/>
    <col min="3" max="3" width="7.4140625" bestFit="1" customWidth="1"/>
    <col min="4" max="4" width="15.6640625" bestFit="1" customWidth="1"/>
    <col min="5" max="5" width="14.08203125" style="31" bestFit="1" customWidth="1"/>
    <col min="8" max="8" width="12.33203125" bestFit="1" customWidth="1"/>
    <col min="10" max="10" width="12.33203125" bestFit="1" customWidth="1"/>
  </cols>
  <sheetData>
    <row r="1" spans="1:10">
      <c r="A1" s="82" t="s">
        <v>97</v>
      </c>
    </row>
    <row r="4" spans="1:10" ht="18">
      <c r="A4" s="3" t="s">
        <v>99</v>
      </c>
    </row>
    <row r="8" spans="1:10" s="33" customFormat="1" ht="52">
      <c r="A8" s="32"/>
      <c r="B8" s="8" t="s">
        <v>33</v>
      </c>
      <c r="C8" s="32" t="s">
        <v>34</v>
      </c>
      <c r="D8" s="32" t="s">
        <v>35</v>
      </c>
      <c r="E8" s="8" t="s">
        <v>36</v>
      </c>
      <c r="F8" s="8" t="s">
        <v>37</v>
      </c>
      <c r="G8" s="8" t="s">
        <v>38</v>
      </c>
      <c r="H8" s="8" t="s">
        <v>39</v>
      </c>
      <c r="I8" s="8" t="s">
        <v>40</v>
      </c>
      <c r="J8" s="8" t="s">
        <v>3</v>
      </c>
    </row>
    <row r="9" spans="1:10" s="36" customFormat="1" ht="13.5" thickBot="1">
      <c r="A9" s="34"/>
      <c r="B9" s="35"/>
      <c r="C9" s="34"/>
      <c r="D9" s="34"/>
      <c r="E9" s="35" t="s">
        <v>12</v>
      </c>
      <c r="F9" s="35" t="s">
        <v>41</v>
      </c>
      <c r="G9" s="35" t="s">
        <v>12</v>
      </c>
      <c r="H9" s="35" t="s">
        <v>12</v>
      </c>
      <c r="I9" s="35" t="s">
        <v>42</v>
      </c>
      <c r="J9" s="35" t="s">
        <v>12</v>
      </c>
    </row>
    <row r="10" spans="1:10" s="36" customFormat="1" ht="13" thickTop="1">
      <c r="A10" s="37"/>
      <c r="B10" s="38"/>
      <c r="C10" s="37"/>
      <c r="D10" s="37"/>
      <c r="E10" s="39"/>
    </row>
    <row r="11" spans="1:10" s="36" customFormat="1" ht="13">
      <c r="A11" s="40" t="s">
        <v>43</v>
      </c>
      <c r="B11" s="38"/>
      <c r="C11" s="37"/>
      <c r="D11" s="37"/>
      <c r="E11" s="39"/>
    </row>
    <row r="12" spans="1:10" s="36" customFormat="1" ht="13">
      <c r="A12" s="41" t="s">
        <v>44</v>
      </c>
      <c r="B12" s="38"/>
      <c r="C12" s="37"/>
      <c r="D12" s="37"/>
      <c r="E12" s="39"/>
    </row>
    <row r="13" spans="1:10" s="36" customFormat="1" ht="13">
      <c r="A13" s="41" t="s">
        <v>45</v>
      </c>
      <c r="B13" s="38"/>
      <c r="C13" s="37"/>
      <c r="D13" s="37"/>
      <c r="E13" s="39"/>
    </row>
    <row r="14" spans="1:10" s="36" customFormat="1" ht="13">
      <c r="A14" s="40" t="s">
        <v>46</v>
      </c>
      <c r="B14" s="38"/>
      <c r="C14" s="37"/>
      <c r="D14" s="42"/>
      <c r="E14" s="39"/>
    </row>
    <row r="15" spans="1:10" s="36" customFormat="1" ht="12.5">
      <c r="A15" s="37"/>
      <c r="B15" s="38"/>
      <c r="C15" s="37"/>
      <c r="D15" s="42"/>
      <c r="E15" s="39"/>
    </row>
    <row r="16" spans="1:10" s="36" customFormat="1" ht="13">
      <c r="A16" s="41" t="s">
        <v>47</v>
      </c>
      <c r="B16" s="43"/>
      <c r="C16" s="41"/>
      <c r="D16" s="41"/>
      <c r="E16" s="39"/>
    </row>
    <row r="17" spans="1:10" s="36" customFormat="1" ht="13">
      <c r="A17" s="41" t="s">
        <v>48</v>
      </c>
      <c r="B17" s="38"/>
      <c r="C17" s="37"/>
      <c r="D17" s="42"/>
      <c r="E17" s="39"/>
    </row>
    <row r="18" spans="1:10" s="36" customFormat="1" ht="13">
      <c r="A18" s="41" t="s">
        <v>45</v>
      </c>
      <c r="B18" s="38"/>
      <c r="C18" s="37"/>
      <c r="D18" s="42"/>
      <c r="E18" s="39"/>
    </row>
    <row r="19" spans="1:10" s="36" customFormat="1" ht="13">
      <c r="A19" s="41" t="s">
        <v>49</v>
      </c>
      <c r="B19" s="43"/>
      <c r="C19" s="41"/>
      <c r="D19" s="41"/>
      <c r="E19" s="39"/>
      <c r="H19" s="46"/>
      <c r="I19" s="45"/>
      <c r="J19" s="44"/>
    </row>
    <row r="20" spans="1:10" s="36" customFormat="1" ht="13">
      <c r="A20" s="41"/>
      <c r="B20" s="43"/>
      <c r="C20" s="41"/>
      <c r="D20" s="41"/>
      <c r="E20" s="39"/>
    </row>
    <row r="21" spans="1:10" s="36" customFormat="1" ht="13">
      <c r="A21" s="41" t="s">
        <v>50</v>
      </c>
      <c r="B21" s="43"/>
      <c r="C21" s="41"/>
      <c r="D21" s="41"/>
      <c r="E21" s="39"/>
    </row>
    <row r="22" spans="1:10" s="36" customFormat="1" ht="13">
      <c r="A22" s="41" t="s">
        <v>51</v>
      </c>
      <c r="B22" s="43"/>
      <c r="C22" s="41"/>
      <c r="D22" s="41"/>
      <c r="E22" s="39"/>
    </row>
    <row r="23" spans="1:10" s="36" customFormat="1" ht="13">
      <c r="A23" s="41"/>
      <c r="B23" s="43"/>
      <c r="C23" s="41"/>
      <c r="D23" s="41"/>
      <c r="E23" s="39"/>
    </row>
    <row r="24" spans="1:10" s="36" customFormat="1" ht="13">
      <c r="A24" s="41" t="s">
        <v>52</v>
      </c>
      <c r="B24" s="43"/>
      <c r="C24" s="41"/>
      <c r="D24" s="41"/>
      <c r="E24" s="39"/>
    </row>
    <row r="25" spans="1:10" s="36" customFormat="1" ht="13">
      <c r="A25" s="41" t="s">
        <v>53</v>
      </c>
      <c r="B25" s="43"/>
      <c r="C25" s="41"/>
      <c r="D25" s="41"/>
      <c r="E25" s="39"/>
    </row>
    <row r="26" spans="1:10" s="36" customFormat="1" ht="13">
      <c r="A26" s="41"/>
      <c r="B26" s="43"/>
      <c r="C26" s="41"/>
      <c r="D26" s="41"/>
      <c r="E26" s="39"/>
    </row>
    <row r="27" spans="1:10" s="36" customFormat="1" ht="13">
      <c r="A27" s="41" t="s">
        <v>54</v>
      </c>
      <c r="B27" s="43"/>
      <c r="C27" s="41"/>
      <c r="D27" s="41"/>
      <c r="E27" s="39"/>
    </row>
    <row r="28" spans="1:10" s="36" customFormat="1" ht="13">
      <c r="A28" s="41" t="s">
        <v>55</v>
      </c>
      <c r="B28" s="43"/>
      <c r="C28" s="41"/>
      <c r="D28" s="41"/>
      <c r="E28" s="39"/>
    </row>
    <row r="29" spans="1:10" s="36" customFormat="1" ht="13">
      <c r="A29" s="41" t="s">
        <v>22</v>
      </c>
      <c r="B29" s="43"/>
      <c r="C29" s="41"/>
      <c r="D29" s="41"/>
      <c r="E29" s="39"/>
    </row>
    <row r="30" spans="1:10" s="36" customFormat="1" ht="13">
      <c r="A30" s="41" t="s">
        <v>56</v>
      </c>
      <c r="B30" s="43"/>
      <c r="C30" s="41"/>
      <c r="D30" s="41"/>
      <c r="E30" s="39"/>
    </row>
    <row r="31" spans="1:10" s="36" customFormat="1" ht="13">
      <c r="A31" s="41"/>
      <c r="B31" s="43"/>
      <c r="C31" s="41"/>
      <c r="D31" s="41"/>
      <c r="E31" s="39"/>
    </row>
    <row r="32" spans="1:10" s="36" customFormat="1" ht="13">
      <c r="A32" s="41" t="s">
        <v>57</v>
      </c>
      <c r="B32" s="43"/>
      <c r="C32" s="41"/>
      <c r="D32" s="41"/>
      <c r="E32" s="39"/>
      <c r="I32" s="45"/>
      <c r="J32" s="46"/>
    </row>
    <row r="33" spans="1:10" s="36" customFormat="1" ht="13">
      <c r="A33" s="41" t="s">
        <v>58</v>
      </c>
      <c r="B33" s="43"/>
      <c r="C33" s="41"/>
      <c r="D33" s="41"/>
      <c r="E33" s="39"/>
      <c r="I33" s="45"/>
      <c r="J33" s="46"/>
    </row>
    <row r="34" spans="1:10" s="36" customFormat="1" ht="13" thickBot="1">
      <c r="A34" s="47"/>
      <c r="B34" s="48"/>
      <c r="C34" s="47"/>
      <c r="D34" s="47"/>
      <c r="E34" s="47"/>
      <c r="F34" s="47"/>
      <c r="G34" s="47"/>
      <c r="H34" s="47"/>
      <c r="I34" s="47"/>
      <c r="J34" s="47"/>
    </row>
    <row r="35" spans="1:10" s="36" customFormat="1" ht="13.5" thickTop="1">
      <c r="A35" s="49"/>
      <c r="B35" s="38"/>
      <c r="C35" s="37"/>
      <c r="D35" s="37"/>
      <c r="E35" s="50"/>
    </row>
  </sheetData>
  <conditionalFormatting sqref="D35:E35 D34 D10:E3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34:J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rightToLeft="1" workbookViewId="0">
      <selection activeCell="A53" sqref="A53"/>
    </sheetView>
  </sheetViews>
  <sheetFormatPr defaultColWidth="8" defaultRowHeight="12.5"/>
  <cols>
    <col min="1" max="1" width="54" style="51" bestFit="1" customWidth="1"/>
    <col min="2" max="3" width="20.6640625" style="51" customWidth="1"/>
    <col min="4" max="16384" width="8" style="51"/>
  </cols>
  <sheetData>
    <row r="1" spans="1:3" ht="13">
      <c r="A1" s="82" t="s">
        <v>97</v>
      </c>
    </row>
    <row r="2" spans="1:3" ht="18">
      <c r="A2" s="3"/>
    </row>
    <row r="4" spans="1:3" ht="18">
      <c r="A4" s="3" t="s">
        <v>59</v>
      </c>
    </row>
    <row r="5" spans="1:3" ht="18">
      <c r="A5" s="3" t="s">
        <v>100</v>
      </c>
    </row>
    <row r="6" spans="1:3" ht="13">
      <c r="A6" s="52"/>
    </row>
    <row r="8" spans="1:3" s="53" customFormat="1"/>
    <row r="9" spans="1:3" s="53" customFormat="1" ht="13">
      <c r="A9" s="54"/>
      <c r="B9" s="54" t="s">
        <v>60</v>
      </c>
      <c r="C9" s="54" t="s">
        <v>61</v>
      </c>
    </row>
    <row r="10" spans="1:3" s="53" customFormat="1" ht="15" customHeight="1" thickBot="1">
      <c r="A10" s="55"/>
      <c r="B10" s="87" t="s">
        <v>11</v>
      </c>
      <c r="C10" s="87"/>
    </row>
    <row r="11" spans="1:3" s="53" customFormat="1" ht="13" thickTop="1"/>
    <row r="12" spans="1:3" s="53" customFormat="1" ht="13">
      <c r="A12" s="52" t="s">
        <v>62</v>
      </c>
      <c r="B12" s="52"/>
      <c r="C12" s="52"/>
    </row>
    <row r="13" spans="1:3" s="53" customFormat="1" ht="13">
      <c r="A13" s="52" t="s">
        <v>63</v>
      </c>
      <c r="B13" s="52"/>
      <c r="C13" s="52"/>
    </row>
    <row r="14" spans="1:3" s="53" customFormat="1" ht="13">
      <c r="A14" s="52" t="s">
        <v>64</v>
      </c>
      <c r="B14" s="52"/>
      <c r="C14" s="52"/>
    </row>
    <row r="15" spans="1:3" s="53" customFormat="1" ht="13">
      <c r="A15" s="52" t="s">
        <v>65</v>
      </c>
      <c r="B15" s="52"/>
      <c r="C15" s="52"/>
    </row>
    <row r="16" spans="1:3" s="53" customFormat="1" ht="13">
      <c r="A16" s="52"/>
      <c r="B16" s="52"/>
      <c r="C16" s="52"/>
    </row>
    <row r="17" spans="1:3" s="53" customFormat="1" ht="13">
      <c r="A17" s="52" t="s">
        <v>66</v>
      </c>
      <c r="B17" s="56"/>
      <c r="C17" s="56"/>
    </row>
    <row r="18" spans="1:3" s="53" customFormat="1" ht="13" thickBot="1">
      <c r="A18" s="57"/>
      <c r="B18" s="57"/>
      <c r="C18" s="57"/>
    </row>
    <row r="19" spans="1:3" s="53" customFormat="1" ht="13.5" thickTop="1">
      <c r="A19" s="54"/>
      <c r="B19" s="56"/>
      <c r="C19" s="56"/>
    </row>
    <row r="20" spans="1:3" s="53" customFormat="1"/>
    <row r="21" spans="1:3" s="53" customFormat="1" ht="13">
      <c r="A21" s="54"/>
      <c r="B21" s="54"/>
      <c r="C21" s="54"/>
    </row>
    <row r="22" spans="1:3" s="53" customFormat="1" ht="13">
      <c r="A22" s="52"/>
    </row>
    <row r="23" spans="1:3" s="53" customFormat="1" ht="13">
      <c r="A23" s="52"/>
      <c r="B23" s="52"/>
      <c r="C23" s="52"/>
    </row>
    <row r="24" spans="1:3" s="53" customFormat="1" ht="13">
      <c r="A24" s="52"/>
      <c r="B24" s="52"/>
      <c r="C24" s="52"/>
    </row>
    <row r="25" spans="1:3" s="53" customFormat="1">
      <c r="A25" s="58"/>
      <c r="B25" s="59"/>
      <c r="C25" s="59"/>
    </row>
    <row r="26" spans="1:3" s="53" customFormat="1" ht="13">
      <c r="A26" s="52"/>
      <c r="B26" s="59"/>
      <c r="C26" s="59"/>
    </row>
    <row r="27" spans="1:3" s="53" customFormat="1" ht="13">
      <c r="A27" s="52"/>
      <c r="B27" s="59"/>
      <c r="C27" s="59"/>
    </row>
    <row r="28" spans="1:3">
      <c r="A28" s="58"/>
      <c r="B28" s="59"/>
      <c r="C28" s="59"/>
    </row>
    <row r="29" spans="1:3">
      <c r="A29" s="58"/>
      <c r="B29" s="59"/>
      <c r="C29" s="59"/>
    </row>
    <row r="30" spans="1:3" ht="13">
      <c r="A30" s="54"/>
      <c r="B30" s="56"/>
      <c r="C30" s="56"/>
    </row>
    <row r="32" spans="1:3" ht="13">
      <c r="A32" s="54"/>
      <c r="B32" s="54"/>
      <c r="C32" s="54"/>
    </row>
    <row r="33" spans="1:3" ht="13">
      <c r="A33" s="52"/>
      <c r="B33" s="52"/>
      <c r="C33" s="52"/>
    </row>
  </sheetData>
  <mergeCells count="1">
    <mergeCell ref="B10:C10"/>
  </mergeCells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rightToLeft="1" tabSelected="1" workbookViewId="0">
      <selection activeCell="A55" sqref="A55"/>
    </sheetView>
  </sheetViews>
  <sheetFormatPr defaultColWidth="8" defaultRowHeight="12.5"/>
  <cols>
    <col min="1" max="1" width="42.58203125" style="51" customWidth="1"/>
    <col min="2" max="2" width="12" style="51" customWidth="1"/>
    <col min="3" max="3" width="5.9140625" style="51" customWidth="1"/>
    <col min="4" max="4" width="10.33203125" style="51" customWidth="1"/>
    <col min="5" max="5" width="13.6640625" style="51" customWidth="1"/>
    <col min="6" max="6" width="11.08203125" style="51" customWidth="1"/>
    <col min="7" max="7" width="12" style="60" customWidth="1"/>
    <col min="8" max="16384" width="8" style="51"/>
  </cols>
  <sheetData>
    <row r="1" spans="1:12" ht="13">
      <c r="A1" s="82" t="s">
        <v>97</v>
      </c>
    </row>
    <row r="2" spans="1:12" ht="18">
      <c r="A2" s="3"/>
    </row>
    <row r="4" spans="1:12" ht="18">
      <c r="A4" s="3" t="s">
        <v>101</v>
      </c>
    </row>
    <row r="5" spans="1:12" ht="18">
      <c r="A5" s="3"/>
    </row>
    <row r="6" spans="1:12" ht="13">
      <c r="A6" s="52"/>
    </row>
    <row r="8" spans="1:12" s="53" customFormat="1">
      <c r="G8" s="60"/>
    </row>
    <row r="9" spans="1:12" s="63" customFormat="1" ht="26">
      <c r="A9" s="61"/>
      <c r="B9" s="61" t="s">
        <v>67</v>
      </c>
      <c r="C9" s="61" t="s">
        <v>34</v>
      </c>
      <c r="D9" s="61" t="s">
        <v>35</v>
      </c>
      <c r="E9" s="61" t="s">
        <v>36</v>
      </c>
      <c r="F9" s="61" t="s">
        <v>39</v>
      </c>
      <c r="G9" s="62" t="s">
        <v>68</v>
      </c>
      <c r="L9" s="53"/>
    </row>
    <row r="10" spans="1:12" s="53" customFormat="1" ht="13.5" thickBot="1">
      <c r="A10" s="55"/>
      <c r="B10" s="55"/>
      <c r="C10" s="55"/>
      <c r="D10" s="55"/>
      <c r="E10" s="55" t="s">
        <v>12</v>
      </c>
      <c r="F10" s="55" t="s">
        <v>12</v>
      </c>
      <c r="G10" s="64" t="s">
        <v>42</v>
      </c>
      <c r="L10" s="36"/>
    </row>
    <row r="11" spans="1:12" s="53" customFormat="1" ht="13" thickTop="1">
      <c r="G11" s="60"/>
      <c r="L11" s="36"/>
    </row>
    <row r="12" spans="1:12" s="66" customFormat="1" ht="13">
      <c r="A12" s="65" t="s">
        <v>69</v>
      </c>
      <c r="B12" s="65"/>
      <c r="C12" s="65"/>
      <c r="G12" s="67"/>
      <c r="L12" s="36"/>
    </row>
    <row r="13" spans="1:12" s="53" customFormat="1" ht="13">
      <c r="A13" s="52" t="s">
        <v>48</v>
      </c>
      <c r="B13" s="52"/>
      <c r="C13" s="52"/>
      <c r="G13" s="60"/>
      <c r="L13" s="36"/>
    </row>
    <row r="14" spans="1:12" s="53" customFormat="1" ht="13">
      <c r="A14" s="52" t="s">
        <v>45</v>
      </c>
      <c r="B14" s="52"/>
      <c r="C14" s="52"/>
      <c r="G14" s="60"/>
      <c r="L14" s="36"/>
    </row>
    <row r="15" spans="1:12" s="53" customFormat="1" ht="13">
      <c r="A15" s="52" t="s">
        <v>70</v>
      </c>
      <c r="B15" s="52"/>
      <c r="C15" s="52"/>
      <c r="G15" s="68"/>
      <c r="L15" s="36"/>
    </row>
    <row r="16" spans="1:12" s="53" customFormat="1" ht="13">
      <c r="A16" s="52"/>
      <c r="B16" s="52"/>
      <c r="C16" s="52"/>
      <c r="G16" s="60"/>
      <c r="L16" s="36"/>
    </row>
    <row r="17" spans="1:12" s="53" customFormat="1" ht="13">
      <c r="A17" s="52" t="s">
        <v>71</v>
      </c>
      <c r="B17" s="52"/>
      <c r="C17" s="52"/>
      <c r="G17" s="60"/>
      <c r="L17" s="36"/>
    </row>
    <row r="18" spans="1:12" s="53" customFormat="1" ht="13">
      <c r="A18" s="52" t="s">
        <v>72</v>
      </c>
      <c r="B18" s="52"/>
      <c r="C18" s="52"/>
      <c r="G18" s="60"/>
      <c r="L18" s="36"/>
    </row>
    <row r="19" spans="1:12" s="53" customFormat="1" ht="13">
      <c r="A19" s="52"/>
      <c r="B19" s="52"/>
      <c r="C19" s="52"/>
      <c r="G19" s="60"/>
      <c r="L19" s="36"/>
    </row>
    <row r="20" spans="1:12" s="53" customFormat="1" ht="13">
      <c r="A20" s="52" t="s">
        <v>73</v>
      </c>
      <c r="B20" s="52"/>
      <c r="C20" s="52"/>
      <c r="G20" s="60"/>
      <c r="L20" s="36"/>
    </row>
    <row r="21" spans="1:12" s="53" customFormat="1" ht="13">
      <c r="A21" s="52" t="s">
        <v>53</v>
      </c>
      <c r="B21" s="52"/>
      <c r="C21" s="52"/>
      <c r="G21" s="60"/>
      <c r="L21" s="36"/>
    </row>
    <row r="22" spans="1:12" s="53" customFormat="1" ht="13">
      <c r="A22" s="52"/>
      <c r="B22" s="52"/>
      <c r="C22" s="52"/>
      <c r="G22" s="60"/>
      <c r="L22" s="36"/>
    </row>
    <row r="23" spans="1:12" s="53" customFormat="1" ht="13">
      <c r="A23" s="52" t="s">
        <v>74</v>
      </c>
      <c r="B23" s="52"/>
      <c r="C23" s="52"/>
      <c r="G23" s="60"/>
      <c r="L23" s="36"/>
    </row>
    <row r="24" spans="1:12" s="53" customFormat="1" ht="13">
      <c r="A24" s="69" t="s">
        <v>75</v>
      </c>
      <c r="B24" s="52"/>
      <c r="C24" s="52"/>
      <c r="G24" s="60"/>
      <c r="L24" s="36"/>
    </row>
    <row r="25" spans="1:12" s="53" customFormat="1" ht="13">
      <c r="A25" s="69" t="s">
        <v>76</v>
      </c>
      <c r="B25" s="52"/>
      <c r="C25" s="52"/>
      <c r="G25" s="60"/>
      <c r="L25" s="36"/>
    </row>
    <row r="26" spans="1:12" s="53" customFormat="1" ht="13">
      <c r="A26" s="52" t="s">
        <v>22</v>
      </c>
      <c r="B26" s="52"/>
      <c r="C26" s="52"/>
      <c r="G26" s="60"/>
      <c r="L26" s="36"/>
    </row>
    <row r="27" spans="1:12" s="53" customFormat="1" ht="13">
      <c r="A27" s="52" t="s">
        <v>56</v>
      </c>
      <c r="B27" s="52"/>
      <c r="C27" s="52"/>
      <c r="G27" s="60"/>
      <c r="L27" s="36"/>
    </row>
    <row r="28" spans="1:12" s="53" customFormat="1" ht="13">
      <c r="A28" s="52" t="s">
        <v>77</v>
      </c>
      <c r="B28" s="52"/>
      <c r="C28" s="52"/>
      <c r="G28" s="68"/>
      <c r="L28" s="36"/>
    </row>
    <row r="29" spans="1:12" s="53" customFormat="1" ht="13">
      <c r="A29" s="52" t="s">
        <v>78</v>
      </c>
      <c r="B29" s="52"/>
      <c r="C29" s="52"/>
      <c r="G29" s="68"/>
      <c r="L29" s="36"/>
    </row>
    <row r="30" spans="1:12" s="53" customFormat="1" ht="13" thickBot="1">
      <c r="A30" s="57"/>
      <c r="B30" s="57"/>
      <c r="C30" s="57"/>
      <c r="D30" s="57"/>
      <c r="E30" s="57"/>
      <c r="F30" s="57"/>
      <c r="G30" s="70"/>
      <c r="L30" s="36"/>
    </row>
    <row r="31" spans="1:12" s="53" customFormat="1" ht="13.5" thickTop="1">
      <c r="A31" s="54"/>
      <c r="G31" s="71"/>
      <c r="L31" s="36"/>
    </row>
    <row r="32" spans="1:12" s="53" customFormat="1" ht="13">
      <c r="A32" s="52"/>
      <c r="B32" s="52"/>
      <c r="C32" s="52"/>
      <c r="G32" s="60"/>
      <c r="L32" s="36"/>
    </row>
    <row r="33" spans="1:12" ht="14">
      <c r="A33" s="52"/>
      <c r="L33"/>
    </row>
    <row r="34" spans="1:12" ht="14">
      <c r="L34"/>
    </row>
    <row r="35" spans="1:12" ht="14">
      <c r="L35"/>
    </row>
    <row r="36" spans="1:12" ht="14">
      <c r="L36"/>
    </row>
    <row r="37" spans="1:12" ht="14">
      <c r="L37"/>
    </row>
    <row r="38" spans="1:12" ht="14">
      <c r="L38"/>
    </row>
    <row r="39" spans="1:12" ht="14">
      <c r="L39"/>
    </row>
    <row r="40" spans="1:12" ht="14">
      <c r="L40"/>
    </row>
    <row r="41" spans="1:12" ht="14">
      <c r="L41"/>
    </row>
    <row r="42" spans="1:12" ht="14">
      <c r="L42"/>
    </row>
    <row r="43" spans="1:12" ht="14">
      <c r="L43"/>
    </row>
    <row r="44" spans="1:12" ht="14">
      <c r="L44"/>
    </row>
    <row r="45" spans="1:12" ht="14">
      <c r="L45"/>
    </row>
    <row r="46" spans="1:12" ht="14">
      <c r="L46"/>
    </row>
    <row r="47" spans="1:12" ht="14">
      <c r="L47"/>
    </row>
    <row r="48" spans="1:12" ht="14">
      <c r="L48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rightToLeft="1" workbookViewId="0">
      <selection activeCell="A52" sqref="A52"/>
    </sheetView>
  </sheetViews>
  <sheetFormatPr defaultColWidth="8" defaultRowHeight="12.5"/>
  <cols>
    <col min="1" max="1" width="55.33203125" style="51" customWidth="1"/>
    <col min="2" max="2" width="10.33203125" style="51" customWidth="1"/>
    <col min="3" max="3" width="8" style="51" customWidth="1"/>
    <col min="4" max="4" width="15.08203125" style="51" bestFit="1" customWidth="1"/>
    <col min="5" max="5" width="13.4140625" style="51" customWidth="1"/>
    <col min="6" max="7" width="10.9140625" style="51" customWidth="1"/>
    <col min="8" max="16384" width="8" style="51"/>
  </cols>
  <sheetData>
    <row r="1" spans="1:7" ht="13">
      <c r="A1" s="82" t="s">
        <v>97</v>
      </c>
    </row>
    <row r="2" spans="1:7" ht="18">
      <c r="A2" s="3"/>
    </row>
    <row r="4" spans="1:7" ht="18">
      <c r="A4" s="3" t="s">
        <v>79</v>
      </c>
    </row>
    <row r="5" spans="1:7" ht="18">
      <c r="A5" s="3" t="s">
        <v>102</v>
      </c>
    </row>
    <row r="6" spans="1:7" ht="13">
      <c r="A6" s="52"/>
    </row>
    <row r="7" spans="1:7" s="53" customFormat="1"/>
    <row r="8" spans="1:7" s="53" customFormat="1"/>
    <row r="9" spans="1:7" s="63" customFormat="1" ht="26">
      <c r="A9" s="61"/>
      <c r="B9" s="61" t="s">
        <v>67</v>
      </c>
      <c r="C9" s="61" t="s">
        <v>33</v>
      </c>
      <c r="D9" s="61" t="s">
        <v>80</v>
      </c>
      <c r="E9" s="61" t="s">
        <v>81</v>
      </c>
      <c r="F9" s="61" t="s">
        <v>82</v>
      </c>
      <c r="G9" s="61" t="s">
        <v>83</v>
      </c>
    </row>
    <row r="10" spans="1:7" s="53" customFormat="1" ht="13.5" thickBot="1">
      <c r="A10" s="55"/>
      <c r="B10" s="55"/>
      <c r="C10" s="55"/>
      <c r="D10" s="55" t="s">
        <v>12</v>
      </c>
      <c r="E10" s="55" t="s">
        <v>42</v>
      </c>
      <c r="F10" s="55" t="s">
        <v>42</v>
      </c>
      <c r="G10" s="55" t="s">
        <v>42</v>
      </c>
    </row>
    <row r="11" spans="1:7" s="53" customFormat="1" ht="13" thickTop="1"/>
    <row r="12" spans="1:7" s="53" customFormat="1"/>
    <row r="13" spans="1:7" s="53" customFormat="1" ht="13">
      <c r="A13" s="52" t="s">
        <v>84</v>
      </c>
      <c r="B13" s="52"/>
      <c r="C13" s="52"/>
      <c r="D13" s="52"/>
      <c r="E13" s="52"/>
      <c r="F13" s="52"/>
      <c r="G13" s="52"/>
    </row>
    <row r="14" spans="1:7" s="53" customFormat="1" ht="13">
      <c r="A14" s="52" t="s">
        <v>85</v>
      </c>
      <c r="B14" s="52"/>
      <c r="C14" s="52"/>
      <c r="D14" s="52"/>
      <c r="E14" s="52"/>
      <c r="F14" s="52"/>
      <c r="G14" s="52"/>
    </row>
    <row r="15" spans="1:7" s="53" customFormat="1" ht="13">
      <c r="A15" s="52" t="s">
        <v>86</v>
      </c>
      <c r="B15" s="52"/>
      <c r="C15" s="52"/>
      <c r="D15" s="52"/>
      <c r="E15" s="52"/>
      <c r="F15" s="52"/>
      <c r="G15" s="52"/>
    </row>
    <row r="16" spans="1:7" s="53" customFormat="1" ht="13">
      <c r="A16" s="52" t="s">
        <v>87</v>
      </c>
      <c r="B16" s="52"/>
      <c r="C16" s="52"/>
      <c r="D16" s="52"/>
      <c r="E16" s="52"/>
      <c r="F16" s="52"/>
      <c r="G16" s="52"/>
    </row>
    <row r="17" spans="1:7" s="53" customFormat="1" ht="13">
      <c r="A17" s="52" t="s">
        <v>88</v>
      </c>
      <c r="B17" s="52"/>
      <c r="C17" s="52"/>
      <c r="D17" s="52"/>
      <c r="E17" s="52"/>
      <c r="F17" s="52"/>
      <c r="G17" s="52"/>
    </row>
    <row r="18" spans="1:7" s="53" customFormat="1" ht="13">
      <c r="A18" s="52" t="s">
        <v>89</v>
      </c>
      <c r="B18" s="52"/>
      <c r="C18" s="52"/>
      <c r="D18" s="52"/>
      <c r="E18" s="52"/>
      <c r="F18" s="52"/>
      <c r="G18" s="52"/>
    </row>
    <row r="19" spans="1:7" s="53" customFormat="1" ht="13">
      <c r="A19" s="52" t="s">
        <v>90</v>
      </c>
      <c r="B19" s="52"/>
      <c r="C19" s="52"/>
      <c r="D19" s="52"/>
      <c r="E19" s="52"/>
      <c r="F19" s="52"/>
      <c r="G19" s="52"/>
    </row>
    <row r="20" spans="1:7" s="53" customFormat="1" ht="13">
      <c r="A20" s="52" t="s">
        <v>91</v>
      </c>
      <c r="B20" s="52"/>
      <c r="C20" s="52"/>
      <c r="D20" s="52"/>
      <c r="E20" s="52"/>
      <c r="F20" s="52"/>
      <c r="G20" s="52"/>
    </row>
    <row r="21" spans="1:7" s="53" customFormat="1" ht="13">
      <c r="A21" s="52"/>
      <c r="B21" s="52"/>
      <c r="C21" s="52"/>
      <c r="D21" s="52"/>
      <c r="E21" s="52"/>
      <c r="F21" s="52"/>
      <c r="G21" s="52"/>
    </row>
    <row r="22" spans="1:7" s="53" customFormat="1" ht="13" thickBot="1">
      <c r="A22" s="57"/>
      <c r="B22" s="57"/>
      <c r="C22" s="57"/>
      <c r="D22" s="57"/>
      <c r="E22" s="57"/>
      <c r="F22" s="57"/>
      <c r="G22" s="57"/>
    </row>
    <row r="23" spans="1:7" s="53" customFormat="1" ht="13.5" thickTop="1">
      <c r="A23" s="54"/>
      <c r="G23" s="56"/>
    </row>
    <row r="24" spans="1:7" s="53" customFormat="1"/>
    <row r="25" spans="1:7" s="53" customFormat="1"/>
    <row r="26" spans="1:7" s="53" customFormat="1" ht="13">
      <c r="A26" s="52"/>
    </row>
    <row r="27" spans="1:7" s="53" customFormat="1" ht="13">
      <c r="A27" s="72"/>
    </row>
    <row r="28" spans="1:7" s="53" customFormat="1" ht="13">
      <c r="A28" s="72"/>
    </row>
    <row r="29" spans="1:7" s="53" customFormat="1"/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rightToLeft="1" workbookViewId="0">
      <selection activeCell="A47" sqref="A47"/>
    </sheetView>
  </sheetViews>
  <sheetFormatPr defaultRowHeight="14"/>
  <cols>
    <col min="1" max="1" width="23.4140625" bestFit="1" customWidth="1"/>
    <col min="2" max="2" width="13.4140625" style="30" bestFit="1" customWidth="1"/>
    <col min="3" max="3" width="7.4140625" bestFit="1" customWidth="1"/>
    <col min="4" max="4" width="15.6640625" bestFit="1" customWidth="1"/>
    <col min="5" max="5" width="14.08203125" style="31" bestFit="1" customWidth="1"/>
    <col min="8" max="8" width="10.9140625" bestFit="1" customWidth="1"/>
    <col min="9" max="9" width="11" bestFit="1" customWidth="1"/>
  </cols>
  <sheetData>
    <row r="1" spans="1:5">
      <c r="A1" s="82" t="s">
        <v>97</v>
      </c>
    </row>
    <row r="4" spans="1:5" ht="18">
      <c r="A4" s="3" t="s">
        <v>92</v>
      </c>
    </row>
    <row r="5" spans="1:5" ht="18">
      <c r="A5" s="3" t="s">
        <v>103</v>
      </c>
    </row>
    <row r="7" spans="1:5" s="36" customFormat="1" ht="12.5">
      <c r="B7" s="73"/>
      <c r="E7" s="74"/>
    </row>
    <row r="8" spans="1:5" s="33" customFormat="1" ht="26">
      <c r="A8" s="32"/>
      <c r="B8" s="8" t="s">
        <v>93</v>
      </c>
      <c r="C8" s="32" t="s">
        <v>33</v>
      </c>
      <c r="D8" s="32" t="s">
        <v>39</v>
      </c>
      <c r="E8" s="75" t="s">
        <v>94</v>
      </c>
    </row>
    <row r="9" spans="1:5" s="36" customFormat="1" ht="13.5" thickBot="1">
      <c r="A9" s="34"/>
      <c r="B9" s="35"/>
      <c r="C9" s="34"/>
      <c r="D9" s="34" t="s">
        <v>12</v>
      </c>
      <c r="E9" s="76" t="s">
        <v>42</v>
      </c>
    </row>
    <row r="10" spans="1:5" s="36" customFormat="1" ht="13" thickTop="1">
      <c r="A10" s="37"/>
      <c r="B10" s="38"/>
      <c r="C10" s="37"/>
      <c r="D10" s="37"/>
      <c r="E10" s="39"/>
    </row>
    <row r="11" spans="1:5" s="36" customFormat="1" ht="12.5">
      <c r="A11" s="37" t="s">
        <v>19</v>
      </c>
      <c r="B11" s="38"/>
      <c r="C11" s="37"/>
      <c r="D11" s="37"/>
      <c r="E11" s="39"/>
    </row>
    <row r="12" spans="1:5" s="36" customFormat="1" ht="13">
      <c r="A12" s="41" t="s">
        <v>43</v>
      </c>
      <c r="B12" s="38"/>
      <c r="C12" s="37"/>
      <c r="D12" s="37"/>
      <c r="E12" s="39"/>
    </row>
    <row r="13" spans="1:5" s="36" customFormat="1" ht="13">
      <c r="A13" s="41" t="s">
        <v>44</v>
      </c>
      <c r="B13" s="38"/>
      <c r="C13" s="37"/>
      <c r="D13" s="37"/>
      <c r="E13" s="39"/>
    </row>
    <row r="14" spans="1:5" s="36" customFormat="1" ht="12.5">
      <c r="A14" s="37" t="str">
        <f>VLOOKUP($C14,#REF!,12,0)</f>
        <v>הכשרת ישוב אג22</v>
      </c>
      <c r="B14" s="38">
        <f>INDEX(#REF!,MATCH('נספח 4 - רכישת נ"ע בהנפקות באמצ'!$C14,#REF!,0),MATCH('נספח 4 - רכישת נ"ע בהנפקות באמצ'!B$8,#REF!,0))</f>
        <v>43851</v>
      </c>
      <c r="C14" s="37">
        <v>6120240</v>
      </c>
      <c r="D14" s="42" t="e">
        <f>SUMIFS(#REF!,#REF!,'נספח 4 - רכישת נ"ע בהנפקות באמצ'!$A$1,#REF!,'נספח 4 - רכישת נ"ע בהנפקות באמצ'!$C14)</f>
        <v>#VALUE!</v>
      </c>
      <c r="E14" s="39" t="e">
        <f>SUMIFS(#REF!,#REF!,'נספח 4 - רכישת נ"ע בהנפקות באמצ'!$A$1,#REF!,'נספח 4 - רכישת נ"ע בהנפקות באמצ'!$C14)/1000</f>
        <v>#VALUE!</v>
      </c>
    </row>
    <row r="15" spans="1:5" s="36" customFormat="1" ht="12.5">
      <c r="A15" s="37" t="str">
        <f>VLOOKUP($C15,#REF!,12,0)</f>
        <v>גב ים אגח ט</v>
      </c>
      <c r="B15" s="38">
        <f>INDEX(#REF!,MATCH('נספח 4 - רכישת נ"ע בהנפקות באמצ'!$C15,#REF!,0),MATCH('נספח 4 - רכישת נ"ע בהנפקות באמצ'!B$8,#REF!,0))</f>
        <v>43878</v>
      </c>
      <c r="C15" s="37">
        <v>7590219</v>
      </c>
      <c r="D15" s="42" t="e">
        <f>SUMIFS(#REF!,#REF!,'נספח 4 - רכישת נ"ע בהנפקות באמצ'!$A$1,#REF!,'נספח 4 - רכישת נ"ע בהנפקות באמצ'!$C15)</f>
        <v>#VALUE!</v>
      </c>
      <c r="E15" s="39" t="e">
        <f>SUMIFS(#REF!,#REF!,'נספח 4 - רכישת נ"ע בהנפקות באמצ'!$A$1,#REF!,'נספח 4 - רכישת נ"ע בהנפקות באמצ'!$C15)/1000</f>
        <v>#VALUE!</v>
      </c>
    </row>
    <row r="16" spans="1:5" s="36" customFormat="1" ht="12.5">
      <c r="A16" s="37" t="str">
        <f>VLOOKUP($C16,#REF!,12,0)</f>
        <v>גזית גלוב אגחיא</v>
      </c>
      <c r="B16" s="38">
        <f>INDEX(#REF!,MATCH('נספח 4 - רכישת נ"ע בהנפקות באמצ'!$C16,#REF!,0),MATCH('נספח 4 - רכישת נ"ע בהנפקות באמצ'!B$8,#REF!,0))</f>
        <v>43916</v>
      </c>
      <c r="C16" s="37">
        <v>1260546</v>
      </c>
      <c r="D16" s="42" t="e">
        <f>SUMIFS(#REF!,#REF!,'נספח 4 - רכישת נ"ע בהנפקות באמצ'!$A$1,#REF!,'נספח 4 - רכישת נ"ע בהנפקות באמצ'!$C16)</f>
        <v>#VALUE!</v>
      </c>
      <c r="E16" s="39" t="e">
        <f>SUMIFS(#REF!,#REF!,'נספח 4 - רכישת נ"ע בהנפקות באמצ'!$A$1,#REF!,'נספח 4 - רכישת נ"ע בהנפקות באמצ'!$C16)/1000</f>
        <v>#VALUE!</v>
      </c>
    </row>
    <row r="17" spans="1:9" s="36" customFormat="1" ht="12.5">
      <c r="A17" s="37" t="str">
        <f>VLOOKUP($C17,#REF!,12,0)</f>
        <v>פועלים הנ הת כא</v>
      </c>
      <c r="B17" s="38">
        <f>INDEX(#REF!,MATCH('נספח 4 - רכישת נ"ע בהנפקות באמצ'!$C17,#REF!,0),MATCH('נספח 4 - רכישת נ"ע בהנפקות באמצ'!B$8,#REF!,0))</f>
        <v>43969</v>
      </c>
      <c r="C17" s="37">
        <v>1940725</v>
      </c>
      <c r="D17" s="42" t="e">
        <f>SUMIFS(#REF!,#REF!,'נספח 4 - רכישת נ"ע בהנפקות באמצ'!$A$1,#REF!,'נספח 4 - רכישת נ"ע בהנפקות באמצ'!$C17)</f>
        <v>#VALUE!</v>
      </c>
      <c r="E17" s="39" t="e">
        <f>SUMIFS(#REF!,#REF!,'נספח 4 - רכישת נ"ע בהנפקות באמצ'!$A$1,#REF!,'נספח 4 - רכישת נ"ע בהנפקות באמצ'!$C17)/1000</f>
        <v>#VALUE!</v>
      </c>
    </row>
    <row r="18" spans="1:9" s="36" customFormat="1" ht="12.5">
      <c r="A18" s="37" t="str">
        <f>VLOOKUP($C18,#REF!,12,0)</f>
        <v>שלמה החז אגח יח</v>
      </c>
      <c r="B18" s="38">
        <f>INDEX(#REF!,MATCH('נספח 4 - רכישת נ"ע בהנפקות באמצ'!$C18,#REF!,0),MATCH('נספח 4 - רכישת נ"ע בהנפקות באמצ'!B$8,#REF!,0))</f>
        <v>44024</v>
      </c>
      <c r="C18" s="37">
        <v>1410307</v>
      </c>
      <c r="D18" s="42" t="e">
        <f>SUMIFS(#REF!,#REF!,'נספח 4 - רכישת נ"ע בהנפקות באמצ'!$A$1,#REF!,'נספח 4 - רכישת נ"ע בהנפקות באמצ'!$C18)</f>
        <v>#VALUE!</v>
      </c>
      <c r="E18" s="39" t="e">
        <f>SUMIFS(#REF!,#REF!,'נספח 4 - רכישת נ"ע בהנפקות באמצ'!$A$1,#REF!,'נספח 4 - רכישת נ"ע בהנפקות באמצ'!$C18)/1000</f>
        <v>#VALUE!</v>
      </c>
    </row>
    <row r="19" spans="1:9" s="36" customFormat="1" ht="12.5">
      <c r="A19" s="37" t="str">
        <f>VLOOKUP($C19,#REF!,12,0)</f>
        <v>גב ים אגח ח</v>
      </c>
      <c r="B19" s="38">
        <f>INDEX(#REF!,MATCH('נספח 4 - רכישת נ"ע בהנפקות באמצ'!$C19,#REF!,0),MATCH('נספח 4 - רכישת נ"ע בהנפקות באמצ'!B$8,#REF!,0))</f>
        <v>44046</v>
      </c>
      <c r="C19" s="37">
        <v>7590151</v>
      </c>
      <c r="D19" s="42" t="e">
        <f>SUMIFS(#REF!,#REF!,'נספח 4 - רכישת נ"ע בהנפקות באמצ'!$A$1,#REF!,'נספח 4 - רכישת נ"ע בהנפקות באמצ'!$C19)</f>
        <v>#VALUE!</v>
      </c>
      <c r="E19" s="39" t="e">
        <f>SUMIFS(#REF!,#REF!,'נספח 4 - רכישת נ"ע בהנפקות באמצ'!$A$1,#REF!,'נספח 4 - רכישת נ"ע בהנפקות באמצ'!$C19)/1000</f>
        <v>#VALUE!</v>
      </c>
    </row>
    <row r="20" spans="1:9" s="36" customFormat="1" ht="12.5">
      <c r="A20" s="37" t="str">
        <f>VLOOKUP($C20,#REF!,12,0)</f>
        <v>הכשרת ישוב אג20</v>
      </c>
      <c r="B20" s="38">
        <f>INDEX(#REF!,MATCH('נספח 4 - רכישת נ"ע בהנפקות באמצ'!$C20,#REF!,0),MATCH('נספח 4 - רכישת נ"ע בהנפקות באמצ'!B$8,#REF!,0))</f>
        <v>44053</v>
      </c>
      <c r="C20" s="37">
        <v>6120216</v>
      </c>
      <c r="D20" s="42" t="e">
        <f>SUMIFS(#REF!,#REF!,'נספח 4 - רכישת נ"ע בהנפקות באמצ'!$A$1,#REF!,'נספח 4 - רכישת נ"ע בהנפקות באמצ'!$C20)</f>
        <v>#VALUE!</v>
      </c>
      <c r="E20" s="39" t="e">
        <f>SUMIFS(#REF!,#REF!,'נספח 4 - רכישת נ"ע בהנפקות באמצ'!$A$1,#REF!,'נספח 4 - רכישת נ"ע בהנפקות באמצ'!$C20)/1000</f>
        <v>#VALUE!</v>
      </c>
    </row>
    <row r="21" spans="1:9" s="36" customFormat="1" ht="12.5">
      <c r="A21" s="37" t="str">
        <f>VLOOKUP($C21,#REF!,12,0)</f>
        <v>גזית גלוב אגחטו</v>
      </c>
      <c r="B21" s="38">
        <f>INDEX(#REF!,MATCH('נספח 4 - רכישת נ"ע בהנפקות באמצ'!$C21,#REF!,0),MATCH('נספח 4 - רכישת נ"ע בהנפקות באמצ'!B$8,#REF!,0))</f>
        <v>44123</v>
      </c>
      <c r="C21" s="37">
        <v>1260769</v>
      </c>
      <c r="D21" s="42" t="e">
        <f>SUMIFS(#REF!,#REF!,'נספח 4 - רכישת נ"ע בהנפקות באמצ'!$A$1,#REF!,'נספח 4 - רכישת נ"ע בהנפקות באמצ'!$C21)</f>
        <v>#VALUE!</v>
      </c>
      <c r="E21" s="39" t="e">
        <f>SUMIFS(#REF!,#REF!,'נספח 4 - רכישת נ"ע בהנפקות באמצ'!$A$1,#REF!,'נספח 4 - רכישת נ"ע בהנפקות באמצ'!$C21)/1000</f>
        <v>#VALUE!</v>
      </c>
    </row>
    <row r="22" spans="1:9" s="36" customFormat="1" ht="12.5">
      <c r="A22" s="37" t="str">
        <f>VLOOKUP($C22,#REF!,12,0)</f>
        <v>נאוויטס פט אגחב</v>
      </c>
      <c r="B22" s="38">
        <f>INDEX(#REF!,MATCH('נספח 4 - רכישת נ"ע בהנפקות באמצ'!$C22,#REF!,0),MATCH('נספח 4 - רכישת נ"ע בהנפקות באמצ'!B$8,#REF!,0))</f>
        <v>44140</v>
      </c>
      <c r="C22" s="37">
        <v>1169614</v>
      </c>
      <c r="D22" s="42" t="e">
        <f>SUMIFS(#REF!,#REF!,'נספח 4 - רכישת נ"ע בהנפקות באמצ'!$A$1,#REF!,'נספח 4 - רכישת נ"ע בהנפקות באמצ'!$C22)</f>
        <v>#VALUE!</v>
      </c>
      <c r="E22" s="39" t="e">
        <f>SUMIFS(#REF!,#REF!,'נספח 4 - רכישת נ"ע בהנפקות באמצ'!$A$1,#REF!,'נספח 4 - רכישת נ"ע בהנפקות באמצ'!$C22)/1000</f>
        <v>#VALUE!</v>
      </c>
      <c r="H22" s="77"/>
      <c r="I22" s="78"/>
    </row>
    <row r="23" spans="1:9" s="36" customFormat="1" ht="12.5">
      <c r="A23" s="37" t="str">
        <f>VLOOKUP($C23,#REF!,12,0)</f>
        <v>הכשרת ישוב אג23</v>
      </c>
      <c r="B23" s="38">
        <f>INDEX(#REF!,MATCH('נספח 4 - רכישת נ"ע בהנפקות באמצ'!$C23,#REF!,0),MATCH('נספח 4 - רכישת נ"ע בהנפקות באמצ'!B$8,#REF!,0))</f>
        <v>44179</v>
      </c>
      <c r="C23" s="37">
        <v>6120323</v>
      </c>
      <c r="D23" s="42" t="e">
        <f>SUMIFS(#REF!,#REF!,'נספח 4 - רכישת נ"ע בהנפקות באמצ'!$A$1,#REF!,'נספח 4 - רכישת נ"ע בהנפקות באמצ'!$C23)</f>
        <v>#VALUE!</v>
      </c>
      <c r="E23" s="39" t="e">
        <f>SUMIFS(#REF!,#REF!,'נספח 4 - רכישת נ"ע בהנפקות באמצ'!$A$1,#REF!,'נספח 4 - רכישת נ"ע בהנפקות באמצ'!$C23)/1000</f>
        <v>#VALUE!</v>
      </c>
    </row>
    <row r="24" spans="1:9" s="36" customFormat="1" ht="13">
      <c r="A24" s="41" t="s">
        <v>45</v>
      </c>
      <c r="B24" s="43"/>
      <c r="C24" s="41"/>
      <c r="D24" s="41"/>
      <c r="E24" s="39"/>
      <c r="H24" s="80"/>
    </row>
    <row r="25" spans="1:9" s="36" customFormat="1" ht="12.5">
      <c r="A25" s="37" t="str">
        <f>VLOOKUP($C25,#REF!,12,0)</f>
        <v>הכשרת הישוב</v>
      </c>
      <c r="B25" s="38">
        <f>INDEX(#REF!,MATCH('נספח 4 - רכישת נ"ע בהנפקות באמצ'!$C25,#REF!,0),MATCH('נספח 4 - רכישת נ"ע בהנפקות באמצ'!B$8,#REF!,0))</f>
        <v>43832</v>
      </c>
      <c r="C25" s="37">
        <v>612010</v>
      </c>
      <c r="D25" s="42" t="e">
        <f>SUMIFS(#REF!,#REF!,'נספח 4 - רכישת נ"ע בהנפקות באמצ'!$A$1,#REF!,'נספח 4 - רכישת נ"ע בהנפקות באמצ'!$C25)</f>
        <v>#VALUE!</v>
      </c>
      <c r="E25" s="39" t="e">
        <f>SUMIFS(#REF!,#REF!,'נספח 4 - רכישת נ"ע בהנפקות באמצ'!$A$1,#REF!,'נספח 4 - רכישת נ"ע בהנפקות באמצ'!$C25)/1000</f>
        <v>#VALUE!</v>
      </c>
    </row>
    <row r="26" spans="1:9" s="36" customFormat="1" ht="12.5">
      <c r="A26" s="37" t="str">
        <f>VLOOKUP($C26,#REF!,12,0)</f>
        <v>מספנות ישראל</v>
      </c>
      <c r="B26" s="38">
        <f>INDEX(#REF!,MATCH('נספח 4 - רכישת נ"ע בהנפקות באמצ'!$C26,#REF!,0),MATCH('נספח 4 - רכישת נ"ע בהנפקות באמצ'!B$8,#REF!,0))</f>
        <v>44076</v>
      </c>
      <c r="C26" s="37">
        <v>1168533</v>
      </c>
      <c r="D26" s="42" t="e">
        <f>SUMIFS(#REF!,#REF!,'נספח 4 - רכישת נ"ע בהנפקות באמצ'!$A$1,#REF!,'נספח 4 - רכישת נ"ע בהנפקות באמצ'!$C26)</f>
        <v>#VALUE!</v>
      </c>
      <c r="E26" s="39" t="e">
        <f>SUMIFS(#REF!,#REF!,'נספח 4 - רכישת נ"ע בהנפקות באמצ'!$A$1,#REF!,'נספח 4 - רכישת נ"ע בהנפקות באמצ'!$C26)/1000</f>
        <v>#VALUE!</v>
      </c>
    </row>
    <row r="27" spans="1:9" s="36" customFormat="1" ht="12.5">
      <c r="A27" s="37" t="str">
        <f>VLOOKUP($C27,#REF!,12,0)</f>
        <v>אקופיה</v>
      </c>
      <c r="B27" s="38">
        <f>INDEX(#REF!,MATCH('נספח 4 - רכישת נ"ע בהנפקות באמצ'!$C27,#REF!,0),MATCH('נספח 4 - רכישת נ"ע בהנפקות באמצ'!B$8,#REF!,0))</f>
        <v>44159</v>
      </c>
      <c r="C27" s="37">
        <v>1169895</v>
      </c>
      <c r="D27" s="42" t="e">
        <f>SUMIFS(#REF!,#REF!,'נספח 4 - רכישת נ"ע בהנפקות באמצ'!$A$1,#REF!,'נספח 4 - רכישת נ"ע בהנפקות באמצ'!$C27)</f>
        <v>#VALUE!</v>
      </c>
      <c r="E27" s="39" t="e">
        <f>SUMIFS(#REF!,#REF!,'נספח 4 - רכישת נ"ע בהנפקות באמצ'!$A$1,#REF!,'נספח 4 - רכישת נ"ע בהנפקות באמצ'!$C27)/1000</f>
        <v>#VALUE!</v>
      </c>
    </row>
    <row r="28" spans="1:9" s="36" customFormat="1" ht="12.5">
      <c r="A28" s="37" t="str">
        <f>VLOOKUP($C28,#REF!,12,0)</f>
        <v>יומן אקסטנשנס</v>
      </c>
      <c r="B28" s="38">
        <f>INDEX(#REF!,MATCH('נספח 4 - רכישת נ"ע בהנפקות באמצ'!$C28,#REF!,0),MATCH('נספח 4 - רכישת נ"ע בהנפקות באמצ'!B$8,#REF!,0))</f>
        <v>44160</v>
      </c>
      <c r="C28" s="37">
        <v>1170000</v>
      </c>
      <c r="D28" s="42" t="e">
        <f>SUMIFS(#REF!,#REF!,'נספח 4 - רכישת נ"ע בהנפקות באמצ'!$A$1,#REF!,'נספח 4 - רכישת נ"ע בהנפקות באמצ'!$C28)</f>
        <v>#VALUE!</v>
      </c>
      <c r="E28" s="39" t="e">
        <f>SUMIFS(#REF!,#REF!,'נספח 4 - רכישת נ"ע בהנפקות באמצ'!$A$1,#REF!,'נספח 4 - רכישת נ"ע בהנפקות באמצ'!$C28)/1000</f>
        <v>#VALUE!</v>
      </c>
    </row>
    <row r="29" spans="1:9" s="36" customFormat="1" ht="12.5">
      <c r="A29" s="37" t="str">
        <f>VLOOKUP($C29,#REF!,12,0)</f>
        <v>פולירם</v>
      </c>
      <c r="B29" s="38">
        <f>INDEX(#REF!,MATCH('נספח 4 - רכישת נ"ע בהנפקות באמצ'!$C29,#REF!,0),MATCH('נספח 4 - רכישת נ"ע בהנפקות באמצ'!B$8,#REF!,0))</f>
        <v>44160</v>
      </c>
      <c r="C29" s="37">
        <v>1170216</v>
      </c>
      <c r="D29" s="42" t="e">
        <f>SUMIFS(#REF!,#REF!,'נספח 4 - רכישת נ"ע בהנפקות באמצ'!$A$1,#REF!,'נספח 4 - רכישת נ"ע בהנפקות באמצ'!$C29)</f>
        <v>#VALUE!</v>
      </c>
      <c r="E29" s="39" t="e">
        <f>SUMIFS(#REF!,#REF!,'נספח 4 - רכישת נ"ע בהנפקות באמצ'!$A$1,#REF!,'נספח 4 - רכישת נ"ע בהנפקות באמצ'!$C29)/1000</f>
        <v>#VALUE!</v>
      </c>
    </row>
    <row r="30" spans="1:9" s="36" customFormat="1" ht="12.5">
      <c r="A30" s="37" t="str">
        <f>VLOOKUP($C30,#REF!,12,0)</f>
        <v>הייקון מערכות</v>
      </c>
      <c r="B30" s="38">
        <f>INDEX(#REF!,MATCH('נספח 4 - רכישת נ"ע בהנפקות באמצ'!$C30,#REF!,0),MATCH('נספח 4 - רכישת נ"ע בהנפקות באמצ'!B$8,#REF!,0))</f>
        <v>44122</v>
      </c>
      <c r="C30" s="37">
        <v>1169945</v>
      </c>
      <c r="D30" s="42" t="e">
        <f>SUMIFS(#REF!,#REF!,'נספח 4 - רכישת נ"ע בהנפקות באמצ'!$A$1,#REF!,'נספח 4 - רכישת נ"ע בהנפקות באמצ'!$C30)</f>
        <v>#VALUE!</v>
      </c>
      <c r="E30" s="39" t="e">
        <f>SUMIFS(#REF!,#REF!,'נספח 4 - רכישת נ"ע בהנפקות באמצ'!$A$1,#REF!,'נספח 4 - רכישת נ"ע בהנפקות באמצ'!$C30)/1000</f>
        <v>#VALUE!</v>
      </c>
    </row>
    <row r="31" spans="1:9" s="36" customFormat="1" ht="13">
      <c r="A31" s="41" t="s">
        <v>46</v>
      </c>
      <c r="B31" s="43"/>
      <c r="C31" s="37"/>
      <c r="D31" s="42"/>
      <c r="E31" s="79" t="e">
        <f>SUM(E14:E30)</f>
        <v>#VALUE!</v>
      </c>
    </row>
    <row r="32" spans="1:9" s="36" customFormat="1" ht="13">
      <c r="A32" s="41"/>
      <c r="B32" s="43"/>
      <c r="C32" s="37"/>
      <c r="D32" s="42"/>
      <c r="E32" s="39"/>
    </row>
    <row r="33" spans="1:5" s="36" customFormat="1" ht="13">
      <c r="A33" s="41" t="s">
        <v>47</v>
      </c>
      <c r="B33" s="43"/>
      <c r="C33" s="41"/>
      <c r="D33" s="41"/>
      <c r="E33" s="39"/>
    </row>
    <row r="34" spans="1:5" s="36" customFormat="1" ht="13">
      <c r="A34" s="41" t="s">
        <v>95</v>
      </c>
      <c r="B34" s="43"/>
      <c r="C34" s="41"/>
      <c r="D34" s="41"/>
      <c r="E34" s="39"/>
    </row>
    <row r="35" spans="1:5">
      <c r="A35" s="41" t="s">
        <v>45</v>
      </c>
      <c r="B35" s="43"/>
      <c r="C35" s="41"/>
      <c r="D35" s="41"/>
      <c r="E35" s="39"/>
    </row>
    <row r="36" spans="1:5">
      <c r="A36" s="41" t="s">
        <v>70</v>
      </c>
      <c r="B36" s="43"/>
      <c r="C36" s="41"/>
      <c r="D36" s="41"/>
      <c r="E36" s="39"/>
    </row>
    <row r="37" spans="1:5">
      <c r="A37" s="41"/>
      <c r="B37" s="43"/>
      <c r="C37" s="41"/>
      <c r="D37" s="41"/>
      <c r="E37" s="39"/>
    </row>
    <row r="38" spans="1:5">
      <c r="A38" s="41" t="s">
        <v>96</v>
      </c>
      <c r="B38" s="43"/>
      <c r="C38" s="41"/>
      <c r="D38" s="41"/>
      <c r="E38" s="79" t="e">
        <f>E31+E36</f>
        <v>#VALUE!</v>
      </c>
    </row>
    <row r="39" spans="1:5" ht="14.5" thickBot="1">
      <c r="A39" s="47"/>
      <c r="B39" s="48"/>
      <c r="C39" s="47"/>
      <c r="D39" s="47"/>
      <c r="E39" s="81"/>
    </row>
    <row r="40" spans="1:5" ht="14.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noam versano</dc:creator>
  <cp:lastModifiedBy>Sharon Livneh</cp:lastModifiedBy>
  <dcterms:created xsi:type="dcterms:W3CDTF">2020-03-18T15:32:36Z</dcterms:created>
  <dcterms:modified xsi:type="dcterms:W3CDTF">2023-08-22T16:50:54Z</dcterms:modified>
</cp:coreProperties>
</file>