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Bakara\Gemel\RiskManagement\תוכנית עבודה\מגבלות חשיפה\2021\לוועדה\"/>
    </mc:Choice>
  </mc:AlternateContent>
  <bookViews>
    <workbookView xWindow="10635" yWindow="-285" windowWidth="18195" windowHeight="11025" activeTab="1"/>
  </bookViews>
  <sheets>
    <sheet name="מדיניות השקעות אחראיות" sheetId="17" r:id="rId1"/>
    <sheet name="הצהרות מסלולים מתמחים" sheetId="4" r:id="rId2"/>
    <sheet name="הצהרות מסלולים כלליים" sheetId="19" r:id="rId3"/>
  </sheets>
  <definedNames>
    <definedName name="_xlnm._FilterDatabase" localSheetId="1" hidden="1">'הצהרות מסלולים מתמחים'!$A$5:$F$41</definedName>
    <definedName name="_xlnm.Print_Titles" localSheetId="1">'הצהרות מסלולים מתמחים'!$1:$5</definedName>
  </definedNames>
  <calcPr calcId="162913" iterate="1"/>
</workbook>
</file>

<file path=xl/calcChain.xml><?xml version="1.0" encoding="utf-8"?>
<calcChain xmlns="http://schemas.openxmlformats.org/spreadsheetml/2006/main">
  <c r="C41" i="4" l="1"/>
  <c r="C37" i="4" l="1"/>
  <c r="C39" i="4"/>
  <c r="C38" i="4"/>
  <c r="C36" i="4"/>
  <c r="C35" i="4"/>
  <c r="C40" i="4"/>
</calcChain>
</file>

<file path=xl/sharedStrings.xml><?xml version="1.0" encoding="utf-8"?>
<sst xmlns="http://schemas.openxmlformats.org/spreadsheetml/2006/main" count="1412" uniqueCount="331">
  <si>
    <t>מספר אוצר</t>
  </si>
  <si>
    <t>קידוד מסלול</t>
  </si>
  <si>
    <t>שם המסלול</t>
  </si>
  <si>
    <t>מדיניות השקעה תקנונית</t>
  </si>
  <si>
    <t>מדדי ייחוס</t>
  </si>
  <si>
    <t>512065202-00000000000885-1528-000</t>
  </si>
  <si>
    <t>מיטב דש פיצויים מסלול שקלי</t>
  </si>
  <si>
    <t>מסלול בו לפחות 75% מהנכסים יושקעו באפיקים שקליים. ניתן להשקיע במניות עד 10%.</t>
  </si>
  <si>
    <t>512065202-00000000000874-0876-000</t>
  </si>
  <si>
    <t>מיטב דש גמל מסלול שקלי</t>
  </si>
  <si>
    <t>512065202-00000000000874-0223-000</t>
  </si>
  <si>
    <t>מיטב דש גמל מסלול אג"ח ללא מניות</t>
  </si>
  <si>
    <t>512065202-00000000000880-1240-000</t>
  </si>
  <si>
    <t>מיטב דש השתלמות מסלול אג"ח ללא מניות</t>
  </si>
  <si>
    <t>512065202-00000000000885-1107-000</t>
  </si>
  <si>
    <t>לפחות 75% מנכסי המסלול יושקעו באג"ח צמודות למדד ו/או בתעודות השתתפות של קרנות נאמנות המתמחות בצמודי מדד ו/או בנגזרים למדד ו/או למדדי אג"ח הצמודים למדד</t>
  </si>
  <si>
    <t>512065202-00000000000885-1372-000</t>
  </si>
  <si>
    <t>מיטב דש פיצויים מסלול טווח קצר</t>
  </si>
  <si>
    <t>כלל נכסי הקופה יושקעו באג"ח ממשלתי וקונצרני בדירוג AA ומעלה לא צמוד, ובלבד שמח"מ כלל נכסי הקופה לא יעלה על 90 יום. בכל מקרה לא יושקעו נכסי המסלול במניות או בניירות ערך המירים למניות ו/או במט"ח.</t>
  </si>
  <si>
    <t>512065202-00000000000874-0948-000</t>
  </si>
  <si>
    <t>512065202-00000000000880-1370-000</t>
  </si>
  <si>
    <t>512065202-00000000000880-0881-000</t>
  </si>
  <si>
    <t>512065202-00000000000880-1387-000</t>
  </si>
  <si>
    <t>512065202-00000000000874-1386-000</t>
  </si>
  <si>
    <t>512065202-00000000000660-2108-000</t>
  </si>
  <si>
    <t>512065202-00000000000163-2104-000</t>
  </si>
  <si>
    <t>512065202-00000000000163-2105-000</t>
  </si>
  <si>
    <t>512065202-00000000000880-0883-000</t>
  </si>
  <si>
    <t>512065202-00000000000874-0877-000</t>
  </si>
  <si>
    <t>512065202-00000000000660-2109-000</t>
  </si>
  <si>
    <t>מסלולים מתמחים</t>
  </si>
  <si>
    <t>512065202-00000000000120-0120-000</t>
  </si>
  <si>
    <t>טווח סטייה מותר</t>
  </si>
  <si>
    <t>גבולות שיעור החשיפה הצפויה</t>
  </si>
  <si>
    <t>מניות</t>
  </si>
  <si>
    <t>+/-6%</t>
  </si>
  <si>
    <t>ממשלתי</t>
  </si>
  <si>
    <t>+/-5%</t>
  </si>
  <si>
    <t>קונצרני</t>
  </si>
  <si>
    <t>מזומן</t>
  </si>
  <si>
    <t>סה"כ</t>
  </si>
  <si>
    <t>מטח</t>
  </si>
  <si>
    <t>75% - דולר
25% - יורו</t>
  </si>
  <si>
    <t>512065202-00000000000120-0529-000</t>
  </si>
  <si>
    <t>מיטב דש פיצויים מסלול סלע</t>
  </si>
  <si>
    <t>אפיק השקעה</t>
  </si>
  <si>
    <t>512065202-00000000000880-1353-000</t>
  </si>
  <si>
    <t>512065202-00000000000328-0328-000</t>
  </si>
  <si>
    <t>קופת תגמולים ופיצויים מפעלי נייר חדרה</t>
  </si>
  <si>
    <t>512065202-00000000000885-0886-000</t>
  </si>
  <si>
    <t>מיטב דש פיצויים מסלול כללי</t>
  </si>
  <si>
    <t>512065202-00000000000289-0289-000</t>
  </si>
  <si>
    <t>קרן השתלמות לעובדי בנק ישראל</t>
  </si>
  <si>
    <t>512065202-00000000000874-0103-000</t>
  </si>
  <si>
    <t>512065202-00000000000660-2158-000</t>
  </si>
  <si>
    <t>4.8% צמוד מדד</t>
  </si>
  <si>
    <t>512065202-00000000000120-0923-000</t>
  </si>
  <si>
    <t>מיטב דש בטחון ללא הבטחת תשואה</t>
  </si>
  <si>
    <t>מיטב דש השתלמות מסלול כללי</t>
  </si>
  <si>
    <t>512065202-00000000000163-2155-000</t>
  </si>
  <si>
    <t>מסלולים כלליים</t>
  </si>
  <si>
    <t>512065202-00000000000880-0880-000</t>
  </si>
  <si>
    <t>512065202-00000000000874-0874-000</t>
  </si>
  <si>
    <t>512065202-00000000000880-0554-000</t>
  </si>
  <si>
    <t>512065202-00000000000874-0551-000</t>
  </si>
  <si>
    <t>מיטב דש בטחון מבטיח תשואה 4.5%</t>
  </si>
  <si>
    <t>מיטב דש בטחון מבטיח תשואה 5.5%</t>
  </si>
  <si>
    <t>מיטב דש פיצויים מסלול אג"ח ללא מניות</t>
  </si>
  <si>
    <t>512065202-00000000000880-8885-000</t>
  </si>
  <si>
    <t>מיטב דש השתלמות מסלול עד 25% מניות</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</si>
  <si>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 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 </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</si>
  <si>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השקעות.  </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</si>
  <si>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</si>
  <si>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נכסי המסלול יהיו חשופים לנכסים הבאים, שאינם צמודים: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</si>
  <si>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נכסי המסלול יהיו חשופים לנכסים הבאים: אג"ח סחירות ושאינן סחירות,  ני"ע מסחריים, הלוואות שאינן סחירות, אג"ח להמרה ופקדונות, בשיעור חשיפה שלא יפחת מ-75% ולא יעלה על 120% מנכסי המסלול. נכסי המסלול יהיו חשופים לנכסים המפורטים לעיל הצמודים למדד המחירים לצרכן בישראל בלבד.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</si>
  <si>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 xml:space="preserve">נכסי המסלול יהיו חשופים לנכסים הבאים, שאינם צמודים: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</si>
  <si>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</si>
  <si>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נכסי המסלול יהיו חשופים לנכסים הבאים: אג"ח סחירות ושאינן סחירות של חברות, ניירות ערך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</si>
  <si>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נכסי המסלול יהיו חשופים למניות בארץ ובחו"ל, בשיעור החשיפה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</si>
  <si>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 xml:space="preserve">נכסי המסלול יהיו חשופים למניות בארץ ובחו"ל, בשיעור החשיפה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נכסי המסלול החשופים לנכסים כמפורט לעיל יהיו כל נכסי המסלול למעט 30% מהנכסים המושקעים באיגרות חוב מסוג "ערד".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</si>
  <si>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נכסי המסלול החשופים לנכסים כמפורט לעיל יהיו כל נכסי המסלול למעט 30% מהנכסים המושקעים באיגרות חוב מסוג "ערד". </t>
  </si>
  <si>
    <t>מיטב דש גמל מסלול אגח ממשלת ישראל</t>
  </si>
  <si>
    <t>מיטב דש השתלמות מסלול אגח ממשלת ישראל</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</si>
  <si>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נכסי המסלול החשופים לנכסים כמפורט לעיל יהיו כל נכסי המסלול למעט 30% מהנכסים המושקעים באיגרות חוב מסוג "ערד". </t>
  </si>
  <si>
    <t>מיטב דש השתלמות מסלול מניות</t>
  </si>
  <si>
    <t>512065202-00000000009491-9491-000</t>
  </si>
  <si>
    <t>מיטב דש להשתתפות בפנסיה תקציבית</t>
  </si>
  <si>
    <t>מדד ממשלתי כללי</t>
  </si>
  <si>
    <t>מדד קונצרני כללי - 75%
25% - Barclays Global Aggregate Corporate Bond Index</t>
  </si>
  <si>
    <t>512065202-00000000000885-1276-000</t>
  </si>
  <si>
    <t>מיטב דש השתלמות מסלול פאסיבי כללי</t>
  </si>
  <si>
    <t>512065202-00000000000163-2242-000</t>
  </si>
  <si>
    <t>512065202-00000000000660-9972-000</t>
  </si>
  <si>
    <t>512065202-00000000000163-9967-000</t>
  </si>
  <si>
    <t>512065202-00000000000163-9968-000</t>
  </si>
  <si>
    <t>512065202-00000000000163-9973-000</t>
  </si>
  <si>
    <t>512065202-00000000000880-0481-000</t>
  </si>
  <si>
    <t>512065202-00000000000163-2157-000</t>
  </si>
  <si>
    <t>512065202-00000000000163-8645-000</t>
  </si>
  <si>
    <t>512065202-00000000000660-2160-000</t>
  </si>
  <si>
    <t>512065202-00000000000163-1560-000</t>
  </si>
  <si>
    <t>512065202-00000000000163-1589-000</t>
  </si>
  <si>
    <t>512065202-00000000000874-1689-000</t>
  </si>
  <si>
    <t>512065202-00000000000874-1692-000</t>
  </si>
  <si>
    <t>נכסי המסלול, בשיעור שלא יפחת מ-75% ולא יעלה על 100%, יושקעו במדדי מניות. יתרת הנכסים, למעט שיעור מהנכסים אשר יושקע במזומנים לצורך טיפול בהפקדות, משיכות והעברות כספים, תושקע במדדים שונים, הכל בכפוף להוראות הדין, ובכפוף לשיקול דעתה של ועדת ההשקעות.</t>
  </si>
  <si>
    <t>נכסי המסלול, בשיעור שלא יפחת מ-75% ולא יעלה על 100%, יושקעו במדדי מניות. יתרת הנכסים, למעט שיעור מהנכסים אשר יושקע במזומנים לצורך טיפול בהפקדות, משיכות והעברות כספים, תושקע במדדים שונים, הכל בכפוף להוראות הדין, ובכפוף לשיקול דעתה של ועדת ההשקעות. 
נכסי המסלול החשופים לנכסים כמפורט לעיל יהיו כל נכסי המסלול למעט 30% מהנכסים המושקעים באיגרות חוב מסוג "ערד".</t>
  </si>
  <si>
    <t>נכסי המסלול, בשיעור שלא יפחת מ-75% ולא יעלה על 100%, יושקעו במדדי אג"ח. יתרת הנכסים, למעט שיעור מהנכסים אשר יושקע במזומנים לצורך טיפול בהפקדות, משיכות והעברות כספים, תושקע במדדי מניות  בשיעור שלא יעלה על 25% בכפוף להוראות הדין, ובכפוף לשיקול דעתה של ועדת ההשקעות.</t>
  </si>
  <si>
    <t>נכסי המסלול, בשיעור שלא יפחת מ-75% ולא יעלה על 100%, יושקעו במדדי אג"ח. יתרת הנכסים, למעט שיעור מהנכסים אשר יושקע במזומנים לצורך טיפול בהפקדות, משיכות והעברות כספים, תושקע במדדי מניות  בשיעור שלא יעלה על 25% בכפוף להוראות הדין, ובכפוף לשיקול דעתה של ועדת ההשקעות. נכסי המסלול החשופים לנכסים כמפורט לעיל יהיו כל נכסי המסלול למעט 30% מהנכסים המושקעים באיגרות חוב מסוג "ערד".</t>
  </si>
  <si>
    <t>מיטב דש השתלמות מסלול מעל 6 שנות וותק</t>
  </si>
  <si>
    <t>מיטב דש גמל להשקעה מסלול פאסיבי כללי</t>
  </si>
  <si>
    <t>מיטב דש גמל להשקעה מסלול כללי</t>
  </si>
  <si>
    <t>מיטב דש להשקעה מסלול מניות</t>
  </si>
  <si>
    <t>מיטב דש להשקעה מסלול הלכה</t>
  </si>
  <si>
    <t>מיטב דש להשקעה מסלול אג"ח</t>
  </si>
  <si>
    <t>מיטב דש להשקעה מסלול פאסיבי - מדדי מניות</t>
  </si>
  <si>
    <t>מיטב דש להשקעה מסלול אג"ח עד 20% במניות</t>
  </si>
  <si>
    <t>מיטב דש להשקעה אג"ח עד 10% מניות</t>
  </si>
  <si>
    <t>512065202-00000000007857-7860-000</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</si>
  <si>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</si>
  <si>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</si>
  <si>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נכסי המסלול, בשיעור שלא יפחת מ-%75 ולא יעלה על %100 ,יושקעו במדדי מניות. העונים על התנאים המנויים בסעיף 6 לחוזר גופים מוסדיים 13-9-2013 שעניינו כללי השקעה החלים על גופים מוסדיים יתרת הנכסים, למעט שיעור מהנכסים אשר יושקע במזומנים לצורך טיפול בהפקדות, משיכות והעברות כספים, תושקע במדדים שונים העונים על התנאים המנויים בסעיף 6 לחוזר גופים מוסדיים 13-9-2013 שעניינו כללי השקעה החלים על גופים מוסדיים בכפוף להוראות הדין, ובכפוף לשיקול דעתה של ועדת ההשקעות.</t>
  </si>
  <si>
    <t>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</si>
  <si>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</si>
  <si>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</si>
  <si>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512065202-00000000007857-7978-000</t>
  </si>
  <si>
    <t>512065202-00000000007857-7979-000</t>
  </si>
  <si>
    <t>מיטב דש גמל מסלול מניות</t>
  </si>
  <si>
    <t>קוד התמחות</t>
  </si>
  <si>
    <t>512065202-00000000000247-9854-000</t>
  </si>
  <si>
    <t>512065202-00000000000247-9552-000</t>
  </si>
  <si>
    <t>512065202-00000000000247-9553-000</t>
  </si>
  <si>
    <t>512065202-00000000007857-7861-000</t>
  </si>
  <si>
    <t>512065202-00000000007857-7862-000</t>
  </si>
  <si>
    <t>512065202-00000000007857-7867-000</t>
  </si>
  <si>
    <t>512065202-00000000007857-7980-000</t>
  </si>
  <si>
    <t>512065202-00000000007857-7981-000</t>
  </si>
  <si>
    <t>מיטב דש חסכון לכל ילד חוסכים המעדיפים סיכון מועט</t>
  </si>
  <si>
    <t>מיטב דש חסכון לכל ילד חוסכים המעדיפים סיכון בינוני</t>
  </si>
  <si>
    <t>מיטב דש חסכון לכל ילד חוסכים המעדיפים סיכון גבוה</t>
  </si>
  <si>
    <t>מיטב דש חיסכון לכל ילד מסלול הלכה</t>
  </si>
  <si>
    <t>512065202-00000000011329-11385-000</t>
  </si>
  <si>
    <t>512065202-00000000011329-11386-000</t>
  </si>
  <si>
    <t>512065202-00000000011329-11387-000</t>
  </si>
  <si>
    <t>תשואת מק"מ לחודש</t>
  </si>
  <si>
    <t>מדד ממשלתי שקלי - 90.0%
תשואת מק"מ לחודש - 10.0%</t>
  </si>
  <si>
    <t>מדד מק"מ - 90.0%
תשואת מק"מ לחודש - 10.0%</t>
  </si>
  <si>
    <t>מדד מק"מ - 90.0%,
תשואת מק"מ לחודש - 10.0%</t>
  </si>
  <si>
    <t>מיטב דש איגוד תגמולים עד 50</t>
  </si>
  <si>
    <t>מיטב דש איגוד תגמולים 60 ומעלה</t>
  </si>
  <si>
    <t>מיטב דש איגוד תגמולים 50-60</t>
  </si>
  <si>
    <t>נכסי המסלול יהיו חשופים לנכסים הבאים בארץ ובחו"ל: אג"ח סחירות ושאינן סחירות, ני"ע מסחריים, הלוואות שאינן סחירות,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חשיפה למניות תיהיה בשיעור של 0%. יתרת הנכסים תושקע בכפוף להוראות הדין, ובכפוף לשיקול דעתה של ועדת ההשקעות.</t>
  </si>
  <si>
    <t>אילון מיטב פנסיה כללית - מסלול עד 50</t>
  </si>
  <si>
    <t>אילון מיטב פנסיה כללית - מסלול פנסיונרים</t>
  </si>
  <si>
    <t>אילון מיטב פנסיה מקיפה - זכאים קיימים לפנסיה מקיפה</t>
  </si>
  <si>
    <t>אילון מיטב פנסיה מקיפה - מסלול פנסיונרים</t>
  </si>
  <si>
    <t>אילון מיטב פנסיה כללית לבני 50-60</t>
  </si>
  <si>
    <t>אילון מיטב פנסיה כללית לבני 60 ומעלה</t>
  </si>
  <si>
    <t>אילון מיטב פנסיה מקיפה לבני 60 ומעלה</t>
  </si>
  <si>
    <t>אילון מיטב פנסיה מקיפה לבני 50-60</t>
  </si>
  <si>
    <t>אילון מיטב פנסיה כללית מסלול עד 10% מניות</t>
  </si>
  <si>
    <t>אילון מיטב פנסיה מקיפה מסלול אגח ללא מניות</t>
  </si>
  <si>
    <t>אילון מיטב פנסיה מקיפה אג"ח עד 25% מניות</t>
  </si>
  <si>
    <t>אילון מיטב פנסיה מקיפה מסלול מניות</t>
  </si>
  <si>
    <t>אילון מיטב פנסיה מקיפה מסלול מנייתי פאסיבי</t>
  </si>
  <si>
    <t>אילון מיטב פנסיה מקיפה מסלול פאסיבי מדדי אג"ח עד 25% מניות</t>
  </si>
  <si>
    <t>אילון מיטב פנסיה כללית מסלול מניות 75%</t>
  </si>
  <si>
    <t>מיטב דש גמל מסלול שקלי טווח קצר</t>
  </si>
  <si>
    <t>מיטב דש השתלמות מסלול שקלי טווח קצר</t>
  </si>
  <si>
    <t>מיטב דש להשקעה מסלול שקלי טווח קצר</t>
  </si>
  <si>
    <t>מיטב דש השתלמות מסלול אגח צמוד מדד</t>
  </si>
  <si>
    <t xml:space="preserve">מיטב דש גמל מסלול פסיבי מדדי מניות </t>
  </si>
  <si>
    <t>מיטב דש גמל מסלול פאסיבי מדדי אג"ח עד 25% במדדי מניות</t>
  </si>
  <si>
    <t>מיטב דש גמל מסלול הלכה</t>
  </si>
  <si>
    <t>מיטב דש השתלמות מסלול הלכה</t>
  </si>
  <si>
    <t>מיטב דש פיצויים שוהם כהלכה</t>
  </si>
  <si>
    <t>אילון מיטב פנסיה מקיפה מסלול הלכה</t>
  </si>
  <si>
    <t>אילון מיטב פנסיה כללית מסלול הלכה</t>
  </si>
  <si>
    <t>מיטב דש גמל מסלול לבני 50 עד 60</t>
  </si>
  <si>
    <t>מיטב דש השתלמות מסלול עד 6 שנות וותק</t>
  </si>
  <si>
    <t>אילון מיטב פנסיה מקיפה מסלול לבני 50 ומטה</t>
  </si>
  <si>
    <t>מיטב דש גמל מסלול לבני 50 ומטה</t>
  </si>
  <si>
    <t>מיטב דש גמל מסלול לבני 60 ומעלה</t>
  </si>
  <si>
    <t>512065202-00000000000874-7215-000</t>
  </si>
  <si>
    <t>אילון מיטב פנסיה מקיפה פנסיונרים 2018 והלאה</t>
  </si>
  <si>
    <t>אילון מיטב פנסיה כללית  פנסיונרים 2018 והלאה</t>
  </si>
  <si>
    <t>מדד קונצרני כללי - 75%
12.5%- Barclays Global Agg Corporate
Barclays Global High Yield -12.5%</t>
  </si>
  <si>
    <t>מדד ממשלתי כללי - 60%
מדד קונצרני כללי - 25%
Barclays Global Aggregate Corporate Bond Index  - 5%
Barclays Global High Yield Bond Index  - 5%
תשואת מק"מ לחודש - 5.0%</t>
  </si>
  <si>
    <t>תשואה של 4.8% צמודת מדד  - 30%
מדד ממשלתי כללי - 30%
מדד קונצרני כללי – 25%
Barclays Global Aggregate Corporate Bond Index  - 5%
Barclays Global High Yield Bond Index  - 5%
תשואת מק"מ לחודש - חודשי - 5%</t>
  </si>
  <si>
    <t>מדד ממשלתי כללי - 60%,
מדד קונצרני כללי - 25%,
Barclays Global Aggregate Corporate Bond Index  - 5%
Barclays Global High Yield Bond Index  - 5%
תשואת מק"מ לחודש - 5.0%</t>
  </si>
  <si>
    <t>מדד ממשלתי צמוד - 50.0%
מדד ממשלתי שקלי - 10.0%
מדד קונצרני כללי - 25%
Barclays Global Aggregate Corporate Bond Index  - 5%
Barclays Global High Yield Bond Index  - 5%
תשואת מק"מ לחודש - 5.0%</t>
  </si>
  <si>
    <t>מדד ת"א 125 - 5%
MSCI ACWI - 5%
מדד אג"ח ממשלתי צמוד - 40%
מדד אג"ח ממשלתי שקלי - 40%
תשואת מק"מ לחודש - חודשי - 10%</t>
  </si>
  <si>
    <t>מדד ת"א 125 - 2%
מדד  MSCI ACWI-3%
מדד קונצנרני כללי - 25%
Barclays Global Aggregate Corporate Bond Index  - 10%
מדד אג"ח ממשלתי כללי - 55%
ריבית פח"ק נתוני בנק ישראל -5%</t>
  </si>
  <si>
    <t>מדד ת"א 125 - 47.5%
MSCI ACWI - 47.5%,
תשואת מק"מ לחודש - חודשי - 5%</t>
  </si>
  <si>
    <t>תשואה של 4.8% צמודת מדד  - 30%
מדד ת"א 125 - 32.5%
MSCI ACWI - 32.5%
תשואת מק"מ לחודש - חודשי - 5%</t>
  </si>
  <si>
    <t>מדד ממשלתי כללי - 33%
4.8 צמוד מדד - 67%</t>
  </si>
  <si>
    <t>מדד ממשלתי כללי - 40%
4.8% צמוד - 60%</t>
  </si>
  <si>
    <t>מדד ממשלתי כללי - 25%
4.8% צמוד מדד - 75%</t>
  </si>
  <si>
    <t>512065202-00000000000163-12157-000</t>
  </si>
  <si>
    <t>512065202-00000000000660-12158-000</t>
  </si>
  <si>
    <t>שיעור חשיפה נוכחי</t>
  </si>
  <si>
    <t>מדד ת"א 125 - 50%
MSCI ACWI - 50%</t>
  </si>
  <si>
    <t xml:space="preserve">מיטב דש גמל אג"ח עד 25% במניות </t>
  </si>
  <si>
    <t>מיטב דש גמל מסלול S&amp;P 500</t>
  </si>
  <si>
    <t>מיטב דש השתלמות מסלול S&amp;P 500</t>
  </si>
  <si>
    <t xml:space="preserve">נכסי המסלול, בשיעור יעקבו אחר מדד S&amp;P 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 </t>
  </si>
  <si>
    <t xml:space="preserve">S&amp;P 500- 100%
</t>
  </si>
  <si>
    <t>מדד ת"א 125 - 47%
S&amp;P 500 - 20%
NASDAQ - 8.5%
Nikkei  - 4%
Euro Stoxx - 4%
Dax - 3.5%
FTSE 100 - 2.5%
MSCI EM - 7.5%
תשואת מק"מ לחודש - 3%</t>
  </si>
  <si>
    <t>מדד ת"א 125 - 32%
S&amp;P 500 - 14.4%
NASDAQ - 6.1%
Nikkei  - 2.9%
Euro Stoxx - 2.9%
Dax - 2.5%
FTSE 100 -1.8%
MSCI EM -5.4%
צמוד + 4.8% - 30%
תשואת מק"מ לחודש - 3%</t>
  </si>
  <si>
    <t>512065202-00000000000874-13246-000</t>
  </si>
  <si>
    <t>512065202-00000000000880-13245-000</t>
  </si>
  <si>
    <t>512065202-00000000007857-13259-000</t>
  </si>
  <si>
    <t>מיטב דש גמל להשקעה מסלול S&amp;P 500</t>
  </si>
  <si>
    <t>512065202-00000000000163-12966-000</t>
  </si>
  <si>
    <t>אילון מיטב פנסיה מקיפה מסלול פנסיונרים כהלכה</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</si>
  <si>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
נכסי המסלול החשופים לנכסים כמפורט לעיל יהיו כל נכסי המסלול למעט 60% מהנכסים המושקעים באגרות חוב מסוג "ערד", בהתאם להוראות הדין.</t>
  </si>
  <si>
    <t>0%-6%</t>
  </si>
  <si>
    <t>80%-90%</t>
  </si>
  <si>
    <t>4%-16%</t>
  </si>
  <si>
    <t>0%-10%</t>
  </si>
  <si>
    <t>0%-5%</t>
  </si>
  <si>
    <t>0%-11%</t>
  </si>
  <si>
    <t>28%-40%</t>
  </si>
  <si>
    <t>2%-14%</t>
  </si>
  <si>
    <t>4%-15%</t>
  </si>
  <si>
    <t>34%-46%</t>
  </si>
  <si>
    <t>8%-20%</t>
  </si>
  <si>
    <t>19%-31%</t>
  </si>
  <si>
    <t>33%-43%</t>
  </si>
  <si>
    <t>26%-38%</t>
  </si>
  <si>
    <t>9%-21%</t>
  </si>
  <si>
    <t>27%-39%</t>
  </si>
  <si>
    <t>0%-8%</t>
  </si>
  <si>
    <t>12%-24%</t>
  </si>
  <si>
    <t>18%-28%</t>
  </si>
  <si>
    <t>3%-13%</t>
  </si>
  <si>
    <t>23%-35%</t>
  </si>
  <si>
    <t>36%-48%</t>
  </si>
  <si>
    <t>5%-15%</t>
  </si>
  <si>
    <t>29%-41%</t>
  </si>
  <si>
    <t>0%-7%</t>
  </si>
  <si>
    <t>25%-37%</t>
  </si>
  <si>
    <t>21%-31%</t>
  </si>
  <si>
    <t>32%-44%</t>
  </si>
  <si>
    <t>16%-28%</t>
  </si>
  <si>
    <t>0%-9%</t>
  </si>
  <si>
    <t>13%-25%</t>
  </si>
  <si>
    <t>20%-30%</t>
  </si>
  <si>
    <t>11%-23%</t>
  </si>
  <si>
    <t>37%-47%</t>
  </si>
  <si>
    <t>33%-45%</t>
  </si>
  <si>
    <t>91%-101%</t>
  </si>
  <si>
    <t>88%-98%</t>
  </si>
  <si>
    <t>90%-100%</t>
  </si>
  <si>
    <t>55%-65%</t>
  </si>
  <si>
    <t>31%-43%</t>
  </si>
  <si>
    <t>23%-33%</t>
  </si>
  <si>
    <t>14%-26%</t>
  </si>
  <si>
    <t>12%-22%</t>
  </si>
  <si>
    <t>6%-18%</t>
  </si>
  <si>
    <t>38%-50%</t>
  </si>
  <si>
    <t>15%-25%</t>
  </si>
  <si>
    <t>512065202-00000000000660-13285-000</t>
  </si>
  <si>
    <r>
      <t xml:space="preserve">איילון מיטב כללית מחקה מדד </t>
    </r>
    <r>
      <rPr>
        <sz val="11"/>
        <color theme="1"/>
        <rFont val="Calibri"/>
        <family val="2"/>
      </rPr>
      <t> S&amp;P500</t>
    </r>
  </si>
  <si>
    <t>512065202-00000000000163-13260-000</t>
  </si>
  <si>
    <r>
      <t xml:space="preserve">איילון מיטב מקיפה מחקה מדד </t>
    </r>
    <r>
      <rPr>
        <sz val="11"/>
        <color theme="1"/>
        <rFont val="Calibri"/>
        <family val="2"/>
      </rPr>
      <t> S&amp;P500</t>
    </r>
    <r>
      <rPr>
        <sz val="12"/>
        <color theme="1"/>
        <rFont val="David"/>
        <family val="2"/>
      </rPr>
      <t xml:space="preserve"> </t>
    </r>
  </si>
  <si>
    <t>נכסי המסלול, בשיעור יעקבו אחר מדד S&amp;P 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 
נכסי המסלול החשופים לנכסים כמפורט לעיל יהיו כל נכסי המסלול למעט 30% מהנכסים המושקעים באיגרות חוב מסוג "ערד".</t>
  </si>
  <si>
    <t>הצהרת מדיניות השקעה לשנת 2021  - מיטב דש גמל ופנסיה בע"מ</t>
  </si>
  <si>
    <t>אחר (קרנות השקעה, קרנות גידור, נדל"ן)</t>
  </si>
  <si>
    <t>מדד ת"א 125 - 30%
MSCI ACWI - 70%</t>
  </si>
  <si>
    <t xml:space="preserve">מדד ת"א 125 - 3%
מדד  MSCI ACWI- 7%
מדד קונצנרני כללי - 15%
Barclays Global Aggregate Corporate Bond Index  - 2.5%
Barclays Global High Yield Bond Index  - 2.5%
מדד אג"ח ממשלתי כללי - 55%
תשואת מק"מ לחודש  -5%
</t>
  </si>
  <si>
    <t>מדד ת"א 125 - 5%
מדד  MSCI ACWI-10%
מדד קונצנרני כללי - 15%
Barclays Global Aggregate Corporate Bond Index  -5%
Barclays Global High Yield Bond Index - 5%
מדד אג"ח ממשלתי כללי - 25%
צמוד + 4.8% - 30%
תשואת מק"מ לחודש  -5%</t>
  </si>
  <si>
    <t>מדד ת"א 125 – 5%
מדד ACWI - 10%
מדד קונצנרני כללי - 30%
Barclays Global Aggregate Corporate Bond Index  - 5%
Barclays Global Hoigh Yield Bond Index  - 5%
מדד אג"ח ממשלתי כללי - 40%
תשואת מק"מ לחודש  -5%</t>
  </si>
  <si>
    <t>מדד ת"א 125 – 3%
מדד ACWI - 5%
מדד קונצנרני כללי - 35%
Barclays Global Aggregate Corporate Bond Index  - 6%
Barclays Global high Yield Bond Index  - 6%
מדד אג"ח ממשלתי כללי - 40%
תשואת מק"מ לחודש  -5%</t>
  </si>
  <si>
    <t>מדד ממשלתי כללי - 59%
מדד ת"א 125 - 10%
מדד ACWI - 26%
תשואת מק"מ לחודש - 5%</t>
  </si>
  <si>
    <t xml:space="preserve">מדד ת"א 125 - 10%
מדד ACWI - 25%
מדד קונצרני כללי - 25%
Barclays Global Aggregate Corporate Bond Index - 5%
Barclays Global High Yield Bond Index  - 5%
מדד ממשלתי כללי - 25%
תשואת מק"מ לחודש - 5%
</t>
  </si>
  <si>
    <t>מדד ממשלתי כללי - 29%
אג"ח מיועדות 4.8% צמוד - 30%
מדד ת"א 125 - 10%
מדד ACWI - 26%
תשואת מק"מ לחודש - 5%</t>
  </si>
  <si>
    <t xml:space="preserve">מדד ת"א 125 - 5%
מדד  MSCI ACWI-15%
מדד קונצנרני כללי - 15%
Barclays Global Aggregate Corporate Bond Index  - 2.5%
Barclays Global High Yield Bond Index  - 2.5%
מדד אג"ח ממשלתי כללי - 55%
תשואת מק"מ לחודש  -5%
</t>
  </si>
  <si>
    <t>אג"ח מיועדות 4.8% צמוד - 60%
מדד ת"א 125 - 10%
מדד ACWI - 25%
תשואת מק"מ לחודש - 5%</t>
  </si>
  <si>
    <t xml:space="preserve">S&amp;P 500- 80%
אג"ח מיועדות 4.8% צמוד - 30%
</t>
  </si>
  <si>
    <t>מדד S&amp;P500 - 100%</t>
  </si>
  <si>
    <t xml:space="preserve">מיטב דש גמל ופנסיה בע"מ
מדיניות השקעות אחראיות </t>
  </si>
  <si>
    <t>סוף מידע</t>
  </si>
  <si>
    <r>
      <t>השקעות אחראיות מתייחסות, בין היתר, לשיקולי השקעה נוספים (זולת שיקולים כלכליים גרידא), המתייחסים להיבטים של (א) שקיפות ושילוב שיקולי סביבה, חברה וממשל תאגידי (</t>
    </r>
    <r>
      <rPr>
        <sz val="11"/>
        <color theme="1"/>
        <rFont val="Calibri"/>
        <family val="2"/>
      </rPr>
      <t>ESG</t>
    </r>
    <r>
      <rPr>
        <sz val="11"/>
        <color theme="1"/>
        <rFont val="Arial"/>
        <family val="2"/>
      </rPr>
      <t>); (ב) שילוב השקעות שתכליתן מימוש תועלות חברתיות וסביבתיות חיוביות ומדידות לצד תשואות פיננסיות תחרותיות (</t>
    </r>
    <r>
      <rPr>
        <sz val="11"/>
        <color theme="1"/>
        <rFont val="Calibri"/>
        <family val="2"/>
      </rPr>
      <t>Impact Investments</t>
    </r>
    <r>
      <rPr>
        <sz val="11"/>
        <color theme="1"/>
        <rFont val="Arial"/>
        <family val="2"/>
      </rPr>
      <t xml:space="preserve">). </t>
    </r>
  </si>
  <si>
    <r>
      <t>מדיניות ההשקעות הצפויה של מיטב דש גמל ופנסיה בע"מ ("</t>
    </r>
    <r>
      <rPr>
        <b/>
        <sz val="11"/>
        <color theme="1"/>
        <rFont val="Arial"/>
        <family val="2"/>
      </rPr>
      <t>מיטב דש</t>
    </r>
    <r>
      <rPr>
        <sz val="11"/>
        <color theme="1"/>
        <rFont val="Arial"/>
        <family val="2"/>
      </rPr>
      <t xml:space="preserve">"), מתייחסת  להיבטים הנוגעים להשקעות אחראיות ומיושמות על בסיס העקרונות הבאים: </t>
    </r>
  </si>
  <si>
    <t xml:space="preserve">מטרת המדיניות </t>
  </si>
  <si>
    <t xml:space="preserve">מדיניות ההשקעות אחראיות נובעת מתוך הכרה בחשיבות של הנושאים המאוגדים תחת המונח האמור, ותכליתה לסייע למיטב דש להשיא ערך ישיר ועקיף לעמיתים, על ידי הרחבת והעמקת תהליך קבלת החלטות ההשקעה לרבדים נוספים.  </t>
  </si>
  <si>
    <r>
      <t>יצוין, כי הגישה אותה שואפת מיטב דש לאמץ הינה הגישה החיובית בתחום ההשקעות החברתיות, הגורסת כי יש לשקול ולהעניק משקל יתר לתאגידים שערכי ה-</t>
    </r>
    <r>
      <rPr>
        <sz val="11"/>
        <color theme="1"/>
        <rFont val="Calibri"/>
        <family val="2"/>
      </rPr>
      <t>ESG</t>
    </r>
    <r>
      <rPr>
        <sz val="11"/>
        <color theme="1"/>
        <rFont val="Arial"/>
        <family val="2"/>
      </rPr>
      <t xml:space="preserve"> שלהם גבוהים בתוך קבוצת הייחוס הרלוונטית. בהתאם, במסגרת בחינת הצעות השקעה בעלות מאפיינים כלכליים דומים או זהים – תינתן עדיפות להשקעות הטומנות בחובן </t>
    </r>
    <r>
      <rPr>
        <u/>
        <sz val="11"/>
        <color theme="1"/>
        <rFont val="Arial"/>
        <family val="2"/>
      </rPr>
      <t>גם</t>
    </r>
    <r>
      <rPr>
        <sz val="11"/>
        <color theme="1"/>
        <rFont val="Arial"/>
        <family val="2"/>
      </rPr>
      <t xml:space="preserve"> ערכים מתחום עולם ההשקעות האחראיות (לדוגמה מתן העדפה השקעה בתחום האנרגיה המתחדשת אל מול השקעה בתאגידים מתחום האנרגיות המסורתיות בתשואה דומה או זהה ו/או השקעה בתאגיד מסורתי אשר מדורג באופן יחסי במיקום גבוה ביחס לתאגידים נוספים או אחרים בקבוצת הייחוס שלו). </t>
    </r>
  </si>
  <si>
    <t xml:space="preserve">במסגרת זו, מיטב דש תפעל ליישם גישה המקדמת השקעות בחברות קשובות, שבמסגרתה החתירה לרווחיות פיננסית והבחינה הכלכלית של התאגידים נשוא השקעה, תהא שזורה בחתירה להשאת ערך לכלל מחזיקי העניין (לרבות בעלי מניות מיעוט, נושים, עובדים, לקוחות, ספקים וקהילה), וכן בנוגע להשפעת המהלכים העסקיים של התאגידים נשוא ההשקעה על תוצאותיהם בטווח הקצר והארוך (תוך שאיפה לאיזון ביניהם).  </t>
  </si>
  <si>
    <t xml:space="preserve">שיקולי ממשל תאגידי  </t>
  </si>
  <si>
    <r>
      <t>v</t>
    </r>
    <r>
      <rPr>
        <sz val="7"/>
        <color theme="1"/>
        <rFont val="Times New Roman"/>
        <family val="1"/>
      </rPr>
      <t xml:space="preserve">      </t>
    </r>
    <r>
      <rPr>
        <sz val="11"/>
        <color theme="1"/>
        <rFont val="Arial"/>
        <family val="2"/>
      </rPr>
      <t>במסגרת שיקולי ההשקעה יילקחו בחשבון שיקולים הנוגעים לאיכות הממשל התאגידי בתאגיד נשוא ההשקעה (בין אם מדובר בהשקעות אקוויטי ובין אם מדובר בהשקעות חוב). היישום בפועל של היבטי ממשל תאגידי יבוצע בהתאם לאמות המידה בתחום הממשל התאגידי אותו אימצה ועדת ההשקעות של החברה וכן במסגרת אפשרויות השפעה המוקנות למיטב דש במסגרת השתתפותה באסיפות כלליות של בעלי המניות ו/או אסיפות חוב.</t>
    </r>
  </si>
  <si>
    <r>
      <t>v</t>
    </r>
    <r>
      <rPr>
        <sz val="7"/>
        <color theme="1"/>
        <rFont val="Times New Roman"/>
        <family val="1"/>
      </rPr>
      <t xml:space="preserve">      </t>
    </r>
    <r>
      <rPr>
        <sz val="11"/>
        <color theme="1"/>
        <rFont val="Arial"/>
        <family val="2"/>
      </rPr>
      <t>מיטב דש תשאף להביא לשיפור באיכות הממשל התאגידי בתאגידים המוחזקים בתיק ההשקעות ובהתאם לעקרונות המודל אותו אימצה ועדת ההשקעות לבחינת אמות המידה בתחום הממשל התאגידי, תיזום פגישות עם תאגידים המדורגים בדירוגים הנמוכים ותנסה להפעיל את השפעתה לשיפור איכות הממשל התאגידי.</t>
    </r>
  </si>
  <si>
    <r>
      <t>v</t>
    </r>
    <r>
      <rPr>
        <sz val="7"/>
        <color theme="1"/>
        <rFont val="Times New Roman"/>
        <family val="1"/>
      </rPr>
      <t xml:space="preserve">      </t>
    </r>
    <r>
      <rPr>
        <sz val="11"/>
        <color theme="1"/>
        <rFont val="Arial"/>
        <family val="2"/>
      </rPr>
      <t xml:space="preserve"> במסגרת בחינת השקעות לא סחירות, או ביצוע השקעה מהותית בתחום הסחיר (הקצאה פרטית, רכישת נתח משמעותי וכיו"ב), במסגרת הדיון בהצעת ההשקעה, יימסר גילוי בפני ועדת ההשקעות על הרקע של בעלי השליטה והמנהלים בתאגיד, בנוסף לגילוי בנוגע לאיכות הממשל התאגידי בתאגיד נשוא ההשקעה.</t>
    </r>
  </si>
  <si>
    <r>
      <t>v</t>
    </r>
    <r>
      <rPr>
        <sz val="7"/>
        <color theme="1"/>
        <rFont val="Times New Roman"/>
        <family val="1"/>
      </rPr>
      <t xml:space="preserve">      </t>
    </r>
    <r>
      <rPr>
        <sz val="11"/>
        <color theme="1"/>
        <rFont val="Arial"/>
        <family val="2"/>
      </rPr>
      <t xml:space="preserve">מיטב דש מנהלת מעקב רציף ויזום באשר להחזקות המהותיות בתיק הנכסים שבניהולה, ובכלל כך תגלה מעורבות מוסדית אקטיבית בכל הנוגע לאופן ההתנהלות של התאגידים כאמור ושמירת הממשל התאגידי (לרבות ביצוע פעולות אקטיביות לצורך מינוי דירקטורים מטעם בעלי מניות המיעוט, בחינת הרכב הדירקטוריון, ותפקוד ההנהלה, וכן נקיטת פעולות נוספות שתכליתן להבטיח את שיפור הממשל התאגידי בתאגידים המוחזקים כאמור ושמירה על האינטרסים של ציבור המשקיעים). בתוך כך, מיטב דש גיבשה מדיניות עצמאית הנוגעת לאופן השתתפותה באסיפות כלליות של בעלי המניות בתאגידים המוחזקים במסגרת תיק הנכסים המנוהל על ידה.   </t>
    </r>
  </si>
  <si>
    <r>
      <t>v</t>
    </r>
    <r>
      <rPr>
        <sz val="7"/>
        <color theme="1"/>
        <rFont val="Times New Roman"/>
        <family val="1"/>
      </rPr>
      <t xml:space="preserve">      </t>
    </r>
    <r>
      <rPr>
        <sz val="11"/>
        <color theme="1"/>
        <rFont val="Arial"/>
        <family val="2"/>
      </rPr>
      <t xml:space="preserve">באופן דומה, מיטב דש תגלה מעורבות פעילה במסגרת גיבוש הסדרי חוב, בכפוף להוראות הדין ובהתאם לעקרונות המנחים שנקבעו על ידי ועדת ההשקעות. במסגרת זו, מיטב דש תפעל למקסום ההחזר עבור ציבור המחזיקים ותשאף ליישם אלמנטים של הגברת תרומת בעלי השליטה להסדר, קבלת אופציות להגדלת ההחזר המתקבל בידי בעלי החוב עם שיפור עתידי בתאגיד נשוא ההסדר, הגבלת הוצאות ומשיכת שכר מהתאגיד וכיו"ב. </t>
    </r>
  </si>
  <si>
    <t>שיקולים סביבתיים</t>
  </si>
  <si>
    <r>
      <t>v</t>
    </r>
    <r>
      <rPr>
        <sz val="7"/>
        <color theme="1"/>
        <rFont val="Times New Roman"/>
        <family val="1"/>
      </rPr>
      <t xml:space="preserve">      </t>
    </r>
    <r>
      <rPr>
        <sz val="11"/>
        <color theme="1"/>
        <rFont val="Arial"/>
        <family val="2"/>
      </rPr>
      <t xml:space="preserve">במסגרת תהליך הבחינה של החלטות השקעה, נבחנות בין היתר ההשפעות הסביבתיות  וההשלכות הכלכליות על שווי ההשקעה (לרבות השלכות שליליות הנובעות מחשיפה פוטנציאלית, כגון עיצומים וקנסות המוטלים על תאגידים מזהמים). </t>
    </r>
  </si>
  <si>
    <r>
      <t>v</t>
    </r>
    <r>
      <rPr>
        <sz val="7"/>
        <color theme="1"/>
        <rFont val="Times New Roman"/>
        <family val="1"/>
      </rPr>
      <t xml:space="preserve">      </t>
    </r>
    <r>
      <rPr>
        <sz val="11"/>
        <color theme="1"/>
        <rFont val="Arial"/>
        <family val="2"/>
      </rPr>
      <t xml:space="preserve">בתחום ההשקעות הלא סחירות, תחת הנחות יסוד כלכליות (בהיבטים של תשואה, חשיפה לענפים וגיאוגרפיות ורמת סיכון), מיטב דש תבחן אפשרויות להגדלת תיק הנכסים המנוהל על ידה בהשקעות בתחום האנרגיות המתחדשות והנקיות בפריסה גיאוגרפית רחבה ותוך שילוב של שיטות שונות ליצירת אנרגיה; וכן בתשתיות שתכליתם קידום מערכות של הסעת המונים ותחבורה ציבורית. </t>
    </r>
  </si>
  <si>
    <t xml:space="preserve">שיקולים חברתיים  </t>
  </si>
  <si>
    <r>
      <t>v</t>
    </r>
    <r>
      <rPr>
        <sz val="7"/>
        <color theme="1"/>
        <rFont val="Times New Roman"/>
        <family val="1"/>
      </rPr>
      <t xml:space="preserve">      </t>
    </r>
    <r>
      <rPr>
        <sz val="11"/>
        <color theme="1"/>
        <rFont val="Arial"/>
        <family val="2"/>
      </rPr>
      <t xml:space="preserve">במסגרת בחינת הרכב תיק הנכסים המנוהל על ידי מיטב דש, ייבחנו סגמנטים שונים בעלי פוטנציאל השפעה שלילית חברתית לרבות בריאות הציבור ופגיעה במבנים חברתיים אשר עשויים לפגוע במישרין או בעקיפין בעמיתים.   </t>
    </r>
  </si>
  <si>
    <r>
      <t>v</t>
    </r>
    <r>
      <rPr>
        <sz val="7"/>
        <color theme="1"/>
        <rFont val="Times New Roman"/>
        <family val="1"/>
      </rPr>
      <t xml:space="preserve">      </t>
    </r>
    <r>
      <rPr>
        <sz val="11"/>
        <color theme="1"/>
        <rFont val="Arial"/>
        <family val="2"/>
      </rPr>
      <t xml:space="preserve">מיטב דש תימנע מהשקעות במדינות שלגביהן חל איסור לבצע השקעה ו/או כאלה אשר מופעלות לגביהן סנקציות על ידי מוסדות בינלאומיים (בהתאם לרשימות המתפרסמות מעת לעת).  </t>
    </r>
  </si>
  <si>
    <r>
      <t>v</t>
    </r>
    <r>
      <rPr>
        <sz val="7"/>
        <color theme="1"/>
        <rFont val="Times New Roman"/>
        <family val="1"/>
      </rPr>
      <t xml:space="preserve">      </t>
    </r>
    <r>
      <rPr>
        <sz val="11"/>
        <color theme="1"/>
        <rFont val="Arial"/>
        <family val="2"/>
      </rPr>
      <t xml:space="preserve">במסגרת בחינת ההשקעות בתיק הנכסים של מיטב דש ובדגש על השקעות לא סחירות, לא יבוצעו השקעות עם בעלי שליטה אשר הורשעו ברף הגבוה של עבירות פליליות (אותן תקבע ועדת ההשקעות) הנוגעות, בין היתר, לסחר בבני אדם, סמים, הברחות חומרים מסוכנים, סחר עם מדינות אויב וכיו"ב.  </t>
    </r>
  </si>
  <si>
    <r>
      <t xml:space="preserve">שיקולי </t>
    </r>
    <r>
      <rPr>
        <b/>
        <u/>
        <sz val="11"/>
        <color theme="1"/>
        <rFont val="Calibri"/>
        <family val="2"/>
      </rPr>
      <t>IMPACT</t>
    </r>
  </si>
  <si>
    <r>
      <t>v</t>
    </r>
    <r>
      <rPr>
        <sz val="7"/>
        <color theme="1"/>
        <rFont val="Times New Roman"/>
        <family val="1"/>
      </rPr>
      <t xml:space="preserve">      </t>
    </r>
    <r>
      <rPr>
        <sz val="11"/>
        <color theme="1"/>
        <rFont val="Arial"/>
        <family val="2"/>
      </rPr>
      <t xml:space="preserve">במסגרת תהליך בחינת ההשקעות, תיבחן האפשרות לשלב השקעות </t>
    </r>
    <r>
      <rPr>
        <sz val="11"/>
        <color theme="1"/>
        <rFont val="Calibri"/>
        <family val="2"/>
      </rPr>
      <t>Impact</t>
    </r>
    <r>
      <rPr>
        <sz val="11"/>
        <color theme="1"/>
        <rFont val="Arial"/>
        <family val="2"/>
      </rPr>
      <t xml:space="preserve"> בשים לב למאפיינים הפרטניים של כל השקעה, והתאמת ההשקעה לפרמטרים הקבועים במדיניות מיטב דש להשקעה בקרנות השקעה (בהיבטים של תשואה, חשיפה לענפים ולגיאוגרפיות ורמת סיכון).  </t>
    </r>
  </si>
  <si>
    <t>תחולה ובחינה חוזרת</t>
  </si>
  <si>
    <r>
      <t>v</t>
    </r>
    <r>
      <rPr>
        <sz val="7"/>
        <color theme="1"/>
        <rFont val="Times New Roman"/>
        <family val="1"/>
      </rPr>
      <t xml:space="preserve">      </t>
    </r>
    <r>
      <rPr>
        <sz val="11"/>
        <color theme="1"/>
        <rFont val="Arial"/>
        <family val="2"/>
      </rPr>
      <t>מדיניות זו תקפה להשקעות המבוצעות ישירות על ידי מיטב דש ואינה מתייחסת להשקעות ישירות ו/או עקיפות במדדים או בפעילות של מנהלי תיקים (נכסים) חיצוניים.מיטב דש שואפת להרחיב מדיניות זו גם על מנהלי נכסים חיצוניים ותבחן בעתיד שילוב היבטים אלו בבואה לבחון ולבדוק מנהלים אלו.</t>
    </r>
  </si>
  <si>
    <r>
      <t>v</t>
    </r>
    <r>
      <rPr>
        <sz val="7"/>
        <color theme="1"/>
        <rFont val="Times New Roman"/>
        <family val="1"/>
      </rPr>
      <t xml:space="preserve">      </t>
    </r>
    <r>
      <rPr>
        <sz val="11"/>
        <color theme="1"/>
        <rFont val="Arial"/>
        <family val="2"/>
      </rPr>
      <t>מיטב דש תבחן ותעמיק את מדיניותה בנוגע ליישום שיקולים הנוגעים להשקעות אחראיות, מדי שנה, ותביא לאישור של ועדת ההשקעות את ההצעות לשינויים במדיניותה.</t>
    </r>
  </si>
  <si>
    <r>
      <t>v</t>
    </r>
    <r>
      <rPr>
        <sz val="7"/>
        <color theme="1"/>
        <rFont val="Times New Roman"/>
        <family val="1"/>
      </rPr>
      <t xml:space="preserve">      </t>
    </r>
    <r>
      <rPr>
        <sz val="11"/>
        <color theme="1"/>
        <rFont val="Arial"/>
        <family val="2"/>
      </rPr>
      <t>עיקרי השיקולים כאמור יפורסמו במסגרת הצהרת המדיניות השנתית של מיטב דש באתר האינטרנט ובדיוור הישיר לציבור העמיתים.  </t>
    </r>
  </si>
  <si>
    <t>שיעור חשיפה צפוי בשנת 2021</t>
  </si>
  <si>
    <t>512065202-00000000000660-13286-000</t>
  </si>
  <si>
    <t>אג"ח ממשלתי - 60%
מדד ת"א 125 - 10%
מדד ACWI - 25%
תשואת מק"מ לחודש - 5%</t>
  </si>
  <si>
    <t xml:space="preserve">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
</t>
  </si>
  <si>
    <t>איילון מיטב כללית פנסיונרים כהלכה</t>
  </si>
  <si>
    <t>הצהרת השקעות לשנת 2021</t>
  </si>
  <si>
    <t>51%-61%</t>
  </si>
  <si>
    <t>30%-40%</t>
  </si>
  <si>
    <t>34%-44%</t>
  </si>
  <si>
    <t>7%-17%</t>
  </si>
  <si>
    <t>17%-27%</t>
  </si>
  <si>
    <t>11%-21%</t>
  </si>
  <si>
    <t>6%-16%</t>
  </si>
  <si>
    <t>42%-54%</t>
  </si>
  <si>
    <t>24%-36%</t>
  </si>
  <si>
    <t>8%-18%</t>
  </si>
  <si>
    <t>2%-12%</t>
  </si>
  <si>
    <t>22%-32%</t>
  </si>
  <si>
    <t>31%-41%</t>
  </si>
  <si>
    <t>89%-101%</t>
  </si>
  <si>
    <t>סוף טבלה</t>
  </si>
  <si>
    <t>Column1</t>
  </si>
  <si>
    <t>מדד ת"א 125 - 6.75%
S&amp;P 500 - 6.3%
NASDAQ - 3.95%
Nikkei  - 0.8%
Euro Stoxx -2.05%
MSCI EM - 2.65%
אג"ח ממשלתי שקלי - 11.6%
אג"ח ממשלתי צמוד - 16%
תל בונד 60 - 28.65%
תל בונד שקלי - 11%
iBoxx IG30 - 6.5%
iboxx HY - 2.25%
תשואת מק"מ לחודש - 3%</t>
  </si>
  <si>
    <t>מדד ת"א 125 - 5.1%
S&amp;P 500 -4.75%
NASDAQ - 2.95%
Nikkei  - 0.6%
Euro Stoxx -1.55%
MSCI EM - 2.05%
אג"ח ממשלתי שקלי - 6%
אג"ח ממשלתי צמוד - 4%
תל בונד 60 - 15.75%
תל בונד שקלי - 18.5%
iBoxx IG30 - 6.5%
iboxx HY - 2.25%
מיועדות - 29%
תשואת מק"מ לחודש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</si>
</sst>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Arial"/>
      <family val="2"/>
      <charset val="177"/>
      <scheme val="minor"/>
    </font>
    <font>
      <sz val="11"/>
      <color theme="1"/>
      <name val="Arial"/>
      <family val="2"/>
      <charset val="177"/>
      <scheme val="minor"/>
    </font>
    <font>
      <sz val="9"/>
      <color theme="1"/>
      <name val="Arial"/>
      <family val="2"/>
      <charset val="177"/>
      <scheme val="minor"/>
    </font>
    <font>
      <b/>
      <sz val="22"/>
      <color theme="1"/>
      <name val="Arial"/>
      <family val="2"/>
      <scheme val="minor"/>
    </font>
    <font>
      <sz val="10"/>
      <name val="Arial"/>
      <family val="2"/>
    </font>
    <font>
      <sz val="11"/>
      <color theme="1"/>
      <name val="Calibri"/>
      <family val="2"/>
      <charset val="177"/>
    </font>
    <font>
      <b/>
      <sz val="12"/>
      <name val="Arial"/>
      <family val="2"/>
    </font>
    <font>
      <b/>
      <i/>
      <sz val="11"/>
      <name val="Arial"/>
      <family val="2"/>
    </font>
    <font>
      <b/>
      <sz val="10"/>
      <name val="Arial"/>
      <family val="2"/>
    </font>
    <font>
      <b/>
      <sz val="16"/>
      <name val="Arial"/>
      <family val="2"/>
      <scheme val="minor"/>
    </font>
    <font>
      <sz val="11"/>
      <name val="Arial"/>
      <family val="2"/>
      <scheme val="minor"/>
    </font>
    <font>
      <b/>
      <sz val="22"/>
      <name val="Arial"/>
      <family val="2"/>
      <scheme val="minor"/>
    </font>
    <font>
      <b/>
      <i/>
      <sz val="11"/>
      <name val="Arial"/>
      <family val="2"/>
      <scheme val="minor"/>
    </font>
    <font>
      <sz val="10"/>
      <name val="Arial"/>
      <family val="2"/>
      <scheme val="minor"/>
    </font>
    <font>
      <sz val="10"/>
      <color theme="1"/>
      <name val="Arial"/>
      <family val="2"/>
      <scheme val="minor"/>
    </font>
    <font>
      <sz val="10"/>
      <color theme="1"/>
      <name val="Arial"/>
      <family val="2"/>
      <charset val="177"/>
      <scheme val="minor"/>
    </font>
    <font>
      <sz val="10"/>
      <color theme="1"/>
      <name val="Calibri"/>
      <family val="2"/>
    </font>
    <font>
      <sz val="11"/>
      <color theme="1"/>
      <name val="Calibri"/>
      <family val="2"/>
    </font>
    <font>
      <sz val="12"/>
      <color theme="1"/>
      <name val="David"/>
      <family val="2"/>
    </font>
    <font>
      <b/>
      <sz val="20"/>
      <color theme="1"/>
      <name val="David"/>
      <family val="2"/>
      <charset val="177"/>
    </font>
    <font>
      <b/>
      <u/>
      <sz val="11"/>
      <color theme="1"/>
      <name val="Arial"/>
      <family val="2"/>
    </font>
    <font>
      <sz val="11"/>
      <color theme="1"/>
      <name val="Arial"/>
      <family val="2"/>
    </font>
    <font>
      <b/>
      <sz val="11"/>
      <color theme="1"/>
      <name val="Arial"/>
      <family val="2"/>
    </font>
    <font>
      <u/>
      <sz val="11"/>
      <color theme="1"/>
      <name val="Arial"/>
      <family val="2"/>
    </font>
    <font>
      <sz val="11"/>
      <color theme="1"/>
      <name val="Wingdings"/>
      <charset val="2"/>
    </font>
    <font>
      <sz val="7"/>
      <color theme="1"/>
      <name val="Times New Roman"/>
      <family val="1"/>
    </font>
    <font>
      <b/>
      <u/>
      <sz val="11"/>
      <color theme="1"/>
      <name val="Calibri"/>
      <family val="2"/>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4" tint="0.79998168889431442"/>
        <bgColor theme="4" tint="0.79998168889431442"/>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4" fillId="0" borderId="0"/>
    <xf numFmtId="0" fontId="5" fillId="0" borderId="0"/>
    <xf numFmtId="9" fontId="4" fillId="0" borderId="0" applyFont="0" applyFill="0" applyBorder="0" applyAlignment="0" applyProtection="0"/>
  </cellStyleXfs>
  <cellXfs count="138">
    <xf numFmtId="0" fontId="0" fillId="0" borderId="0" xfId="0"/>
    <xf numFmtId="0" fontId="2" fillId="0" borderId="0" xfId="0" applyFont="1"/>
    <xf numFmtId="0" fontId="0" fillId="5" borderId="0" xfId="0" applyFill="1"/>
    <xf numFmtId="0" fontId="0" fillId="2" borderId="0" xfId="0" applyFill="1"/>
    <xf numFmtId="0" fontId="2" fillId="5" borderId="0" xfId="0" applyFont="1" applyFill="1"/>
    <xf numFmtId="0" fontId="8" fillId="4" borderId="4" xfId="0" applyFont="1" applyFill="1" applyBorder="1" applyAlignment="1">
      <alignment horizontal="center" vertical="center" wrapText="1" readingOrder="2"/>
    </xf>
    <xf numFmtId="0" fontId="2" fillId="5" borderId="0" xfId="0" applyFont="1" applyFill="1" applyAlignment="1">
      <alignment horizontal="right" vertical="top"/>
    </xf>
    <xf numFmtId="0" fontId="0" fillId="5" borderId="0" xfId="0" applyFill="1" applyAlignment="1">
      <alignment horizontal="right" vertical="top"/>
    </xf>
    <xf numFmtId="0" fontId="2" fillId="0" borderId="0" xfId="0" applyFont="1" applyAlignment="1">
      <alignment horizontal="right" vertical="top"/>
    </xf>
    <xf numFmtId="0" fontId="0" fillId="5" borderId="0" xfId="0" applyFill="1" applyAlignment="1">
      <alignment vertical="top"/>
    </xf>
    <xf numFmtId="0" fontId="0" fillId="0" borderId="0" xfId="0" applyAlignment="1">
      <alignment vertical="top"/>
    </xf>
    <xf numFmtId="0" fontId="6" fillId="8" borderId="18" xfId="2" applyFont="1" applyFill="1" applyBorder="1" applyAlignment="1">
      <alignment horizontal="center" vertical="top" wrapText="1"/>
    </xf>
    <xf numFmtId="0" fontId="15" fillId="0" borderId="4" xfId="0" applyFont="1" applyFill="1" applyBorder="1" applyAlignment="1">
      <alignment horizontal="center" vertical="top"/>
    </xf>
    <xf numFmtId="0" fontId="14" fillId="0" borderId="4" xfId="0" applyFont="1" applyFill="1" applyBorder="1" applyAlignment="1">
      <alignment horizontal="right" vertical="top" wrapText="1"/>
    </xf>
    <xf numFmtId="0" fontId="15" fillId="0" borderId="5" xfId="0" applyFont="1" applyFill="1" applyBorder="1" applyAlignment="1">
      <alignment horizontal="center" vertical="top"/>
    </xf>
    <xf numFmtId="0" fontId="14" fillId="0" borderId="5" xfId="0" applyFont="1" applyFill="1" applyBorder="1" applyAlignment="1">
      <alignment horizontal="right" vertical="top" wrapText="1"/>
    </xf>
    <xf numFmtId="0" fontId="4" fillId="0" borderId="5" xfId="0" applyFont="1" applyFill="1" applyBorder="1" applyAlignment="1">
      <alignment horizontal="right" vertical="top" wrapText="1" readingOrder="2"/>
    </xf>
    <xf numFmtId="0" fontId="15" fillId="0" borderId="5" xfId="0" applyFont="1" applyFill="1" applyBorder="1" applyAlignment="1">
      <alignment horizontal="right" vertical="top"/>
    </xf>
    <xf numFmtId="0" fontId="15" fillId="0" borderId="26" xfId="0" applyFont="1" applyFill="1" applyBorder="1" applyAlignment="1">
      <alignment horizontal="center" vertical="top"/>
    </xf>
    <xf numFmtId="0" fontId="15" fillId="0" borderId="26" xfId="0" applyFont="1" applyFill="1" applyBorder="1" applyAlignment="1">
      <alignment horizontal="right" vertical="top"/>
    </xf>
    <xf numFmtId="0" fontId="15" fillId="0" borderId="17" xfId="0" applyFont="1" applyFill="1" applyBorder="1" applyAlignment="1">
      <alignment horizontal="center" vertical="top"/>
    </xf>
    <xf numFmtId="0" fontId="15" fillId="0" borderId="17" xfId="0" applyFont="1" applyFill="1" applyBorder="1" applyAlignment="1">
      <alignment horizontal="right" vertical="top"/>
    </xf>
    <xf numFmtId="0" fontId="14" fillId="0" borderId="26" xfId="0" applyFont="1" applyFill="1" applyBorder="1" applyAlignment="1">
      <alignment horizontal="right" vertical="top" wrapText="1"/>
    </xf>
    <xf numFmtId="0" fontId="14" fillId="0" borderId="17" xfId="0" applyFont="1" applyFill="1" applyBorder="1" applyAlignment="1">
      <alignment horizontal="right" vertical="top" wrapText="1"/>
    </xf>
    <xf numFmtId="0" fontId="16" fillId="0" borderId="5" xfId="0" applyFont="1" applyFill="1" applyBorder="1" applyAlignment="1">
      <alignment horizontal="right" vertical="top" wrapText="1"/>
    </xf>
    <xf numFmtId="0" fontId="14" fillId="0" borderId="8" xfId="0" applyFont="1" applyFill="1" applyBorder="1" applyAlignment="1">
      <alignment horizontal="right" vertical="top" wrapText="1"/>
    </xf>
    <xf numFmtId="0" fontId="14" fillId="0" borderId="0" xfId="0" applyFont="1" applyFill="1" applyBorder="1" applyAlignment="1">
      <alignment horizontal="right" vertical="top" wrapText="1"/>
    </xf>
    <xf numFmtId="0" fontId="15" fillId="0" borderId="4" xfId="0" applyFont="1" applyFill="1" applyBorder="1" applyAlignment="1">
      <alignment horizontal="right" vertical="top"/>
    </xf>
    <xf numFmtId="0" fontId="0" fillId="0" borderId="0" xfId="0" applyAlignment="1">
      <alignment horizontal="right" vertical="top"/>
    </xf>
    <xf numFmtId="0" fontId="0" fillId="0" borderId="0" xfId="0" applyFill="1" applyAlignment="1">
      <alignment wrapText="1"/>
    </xf>
    <xf numFmtId="0" fontId="0" fillId="7" borderId="0" xfId="0" applyFill="1" applyAlignment="1">
      <alignment wrapText="1"/>
    </xf>
    <xf numFmtId="0" fontId="10" fillId="7" borderId="0" xfId="0" applyFont="1" applyFill="1" applyAlignment="1">
      <alignment wrapText="1"/>
    </xf>
    <xf numFmtId="0" fontId="7" fillId="3" borderId="9" xfId="2" applyFont="1" applyFill="1" applyBorder="1" applyAlignment="1">
      <alignment horizontal="center" vertical="center" wrapText="1"/>
    </xf>
    <xf numFmtId="0" fontId="7" fillId="3" borderId="6" xfId="2" applyFont="1" applyFill="1" applyBorder="1" applyAlignment="1">
      <alignment horizontal="center" vertical="center" wrapText="1"/>
    </xf>
    <xf numFmtId="164" fontId="4" fillId="0" borderId="5" xfId="1" applyNumberFormat="1" applyFont="1" applyFill="1" applyBorder="1" applyAlignment="1">
      <alignment horizontal="center" vertical="center" wrapText="1" readingOrder="2"/>
    </xf>
    <xf numFmtId="10" fontId="4" fillId="0" borderId="5" xfId="1" applyNumberFormat="1" applyFont="1" applyFill="1" applyBorder="1" applyAlignment="1">
      <alignment horizontal="center" vertical="center" wrapText="1" readingOrder="2"/>
    </xf>
    <xf numFmtId="0" fontId="4" fillId="0" borderId="5"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164" fontId="4" fillId="0" borderId="5" xfId="0" applyNumberFormat="1" applyFont="1" applyFill="1" applyBorder="1" applyAlignment="1">
      <alignment horizontal="center" vertical="center" wrapText="1" readingOrder="2"/>
    </xf>
    <xf numFmtId="164" fontId="4" fillId="0" borderId="7" xfId="1" applyNumberFormat="1" applyFont="1" applyFill="1" applyBorder="1" applyAlignment="1">
      <alignment horizontal="center" vertical="center" wrapText="1" readingOrder="2"/>
    </xf>
    <xf numFmtId="0" fontId="4" fillId="0" borderId="7" xfId="0" applyFont="1" applyFill="1" applyBorder="1" applyAlignment="1">
      <alignment horizontal="center" vertical="center" wrapText="1" readingOrder="2"/>
    </xf>
    <xf numFmtId="0" fontId="4" fillId="0" borderId="7" xfId="0" applyFont="1" applyFill="1" applyBorder="1" applyAlignment="1">
      <alignment horizontal="center" vertical="center" wrapText="1"/>
    </xf>
    <xf numFmtId="164" fontId="4" fillId="0" borderId="5" xfId="1" applyNumberFormat="1" applyFont="1" applyFill="1" applyBorder="1" applyAlignment="1">
      <alignment horizontal="center" vertical="center" wrapText="1"/>
    </xf>
    <xf numFmtId="9" fontId="10" fillId="7" borderId="0" xfId="1" applyFont="1" applyFill="1" applyAlignment="1">
      <alignment wrapText="1"/>
    </xf>
    <xf numFmtId="0" fontId="10" fillId="0" borderId="0" xfId="0" applyFont="1" applyFill="1" applyAlignment="1">
      <alignment wrapText="1"/>
    </xf>
    <xf numFmtId="0" fontId="0" fillId="0" borderId="0" xfId="0" applyFill="1"/>
    <xf numFmtId="0" fontId="15" fillId="0" borderId="5" xfId="0" applyFont="1" applyBorder="1" applyAlignment="1">
      <alignment horizontal="center" vertical="top"/>
    </xf>
    <xf numFmtId="0" fontId="15" fillId="0" borderId="5" xfId="0" applyFont="1" applyBorder="1" applyAlignment="1">
      <alignment horizontal="right" vertical="top"/>
    </xf>
    <xf numFmtId="0" fontId="14" fillId="0" borderId="5" xfId="0" applyFont="1" applyBorder="1" applyAlignment="1">
      <alignment horizontal="right" vertical="top" wrapText="1"/>
    </xf>
    <xf numFmtId="0" fontId="19" fillId="2" borderId="21" xfId="0" applyFont="1" applyFill="1" applyBorder="1" applyAlignment="1">
      <alignment horizontal="center" vertical="center" wrapText="1" readingOrder="2"/>
    </xf>
    <xf numFmtId="0" fontId="20" fillId="0" borderId="23" xfId="0" applyFont="1" applyBorder="1" applyAlignment="1">
      <alignment horizontal="center" vertical="center" wrapText="1" readingOrder="2"/>
    </xf>
    <xf numFmtId="0" fontId="21" fillId="0" borderId="23" xfId="0" applyFont="1" applyBorder="1" applyAlignment="1">
      <alignment horizontal="right" vertical="center" wrapText="1" readingOrder="2"/>
    </xf>
    <xf numFmtId="0" fontId="20" fillId="0" borderId="23" xfId="0" applyFont="1" applyBorder="1" applyAlignment="1">
      <alignment horizontal="right" vertical="center" wrapText="1" readingOrder="2"/>
    </xf>
    <xf numFmtId="0" fontId="24" fillId="0" borderId="23" xfId="0" applyFont="1" applyBorder="1" applyAlignment="1">
      <alignment horizontal="right" vertical="center" wrapText="1" readingOrder="2"/>
    </xf>
    <xf numFmtId="0" fontId="17" fillId="0" borderId="23" xfId="0" applyFont="1" applyBorder="1" applyAlignment="1">
      <alignment horizontal="right" vertical="center" wrapText="1" readingOrder="2"/>
    </xf>
    <xf numFmtId="0" fontId="24" fillId="0" borderId="24" xfId="0" applyFont="1" applyBorder="1" applyAlignment="1">
      <alignment horizontal="right" vertical="center" wrapText="1" readingOrder="2"/>
    </xf>
    <xf numFmtId="0" fontId="17" fillId="0" borderId="23" xfId="0" applyFont="1" applyFill="1" applyBorder="1" applyAlignment="1">
      <alignment horizontal="center" vertical="center" wrapText="1" readingOrder="2"/>
    </xf>
    <xf numFmtId="0" fontId="15" fillId="0" borderId="19" xfId="0" applyFont="1" applyFill="1" applyBorder="1" applyAlignment="1">
      <alignment horizontal="right" vertical="top"/>
    </xf>
    <xf numFmtId="0" fontId="15" fillId="0" borderId="20" xfId="0" applyFont="1" applyFill="1" applyBorder="1" applyAlignment="1">
      <alignment horizontal="right" vertical="top"/>
    </xf>
    <xf numFmtId="0" fontId="14" fillId="0" borderId="20" xfId="0" applyFont="1" applyFill="1" applyBorder="1" applyAlignment="1">
      <alignment horizontal="right" vertical="top"/>
    </xf>
    <xf numFmtId="0" fontId="15" fillId="0" borderId="32" xfId="0" applyFont="1" applyFill="1" applyBorder="1" applyAlignment="1">
      <alignment horizontal="right" vertical="top"/>
    </xf>
    <xf numFmtId="0" fontId="15" fillId="0" borderId="30" xfId="0" applyFont="1" applyFill="1" applyBorder="1" applyAlignment="1">
      <alignment horizontal="right" vertical="top"/>
    </xf>
    <xf numFmtId="0" fontId="15" fillId="0" borderId="20" xfId="0" applyFont="1" applyBorder="1" applyAlignment="1">
      <alignment horizontal="right" vertical="top"/>
    </xf>
    <xf numFmtId="0" fontId="14" fillId="0" borderId="20" xfId="0" applyFont="1" applyBorder="1" applyAlignment="1">
      <alignment horizontal="right" vertical="top"/>
    </xf>
    <xf numFmtId="0" fontId="15" fillId="0" borderId="33" xfId="3" applyFont="1" applyFill="1" applyBorder="1" applyAlignment="1">
      <alignment horizontal="center" vertical="center" wrapText="1"/>
    </xf>
    <xf numFmtId="0" fontId="15" fillId="0" borderId="31" xfId="3" applyFont="1" applyFill="1" applyBorder="1" applyAlignment="1">
      <alignment horizontal="center" vertical="center" wrapText="1"/>
    </xf>
    <xf numFmtId="0" fontId="15" fillId="0" borderId="34"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5" fillId="0" borderId="31" xfId="3" applyNumberFormat="1" applyFont="1" applyBorder="1" applyAlignment="1">
      <alignment horizontal="center" vertical="center" wrapText="1"/>
    </xf>
    <xf numFmtId="0" fontId="6" fillId="8" borderId="22" xfId="2" applyFont="1" applyFill="1" applyBorder="1" applyAlignment="1">
      <alignment horizontal="right" vertical="top" wrapText="1"/>
    </xf>
    <xf numFmtId="0" fontId="6" fillId="8" borderId="35" xfId="2" applyFont="1" applyFill="1" applyBorder="1" applyAlignment="1">
      <alignment horizontal="center" vertical="top" wrapText="1"/>
    </xf>
    <xf numFmtId="0" fontId="6" fillId="8" borderId="36" xfId="2" applyFont="1" applyFill="1" applyBorder="1" applyAlignment="1">
      <alignment horizontal="right" vertical="top" wrapText="1"/>
    </xf>
    <xf numFmtId="0" fontId="6" fillId="8" borderId="25" xfId="2" applyFont="1" applyFill="1" applyBorder="1" applyAlignment="1">
      <alignment horizontal="center" vertical="center" wrapText="1"/>
    </xf>
    <xf numFmtId="0" fontId="14" fillId="0" borderId="32" xfId="0" applyFont="1" applyBorder="1" applyAlignment="1">
      <alignment horizontal="right" vertical="top"/>
    </xf>
    <xf numFmtId="0" fontId="15" fillId="0" borderId="26" xfId="0" applyFont="1" applyBorder="1" applyAlignment="1">
      <alignment horizontal="center" vertical="top"/>
    </xf>
    <xf numFmtId="0" fontId="15" fillId="0" borderId="26" xfId="0" applyFont="1" applyBorder="1" applyAlignment="1">
      <alignment horizontal="right" vertical="top"/>
    </xf>
    <xf numFmtId="0" fontId="14" fillId="0" borderId="26" xfId="0" applyFont="1" applyBorder="1" applyAlignment="1">
      <alignment horizontal="right" vertical="top" wrapText="1"/>
    </xf>
    <xf numFmtId="0" fontId="15" fillId="0" borderId="34" xfId="3" applyNumberFormat="1" applyFont="1" applyBorder="1" applyAlignment="1">
      <alignment horizontal="center" vertical="center" wrapText="1"/>
    </xf>
    <xf numFmtId="0" fontId="8" fillId="4" borderId="20" xfId="0" applyFont="1" applyFill="1" applyBorder="1" applyAlignment="1">
      <alignment horizontal="center" vertical="center" wrapText="1" readingOrder="2"/>
    </xf>
    <xf numFmtId="0" fontId="8" fillId="4" borderId="28" xfId="0" applyFont="1" applyFill="1" applyBorder="1" applyAlignment="1">
      <alignment horizontal="center" vertical="center" wrapText="1" readingOrder="2"/>
    </xf>
    <xf numFmtId="164" fontId="4" fillId="0" borderId="5" xfId="1" applyNumberFormat="1" applyFont="1" applyBorder="1" applyAlignment="1">
      <alignment horizontal="center" vertical="center" wrapText="1" readingOrder="2"/>
    </xf>
    <xf numFmtId="10" fontId="4" fillId="0" borderId="5" xfId="1" applyNumberFormat="1" applyFont="1" applyBorder="1" applyAlignment="1">
      <alignment horizontal="center" vertical="center" wrapText="1" readingOrder="2"/>
    </xf>
    <xf numFmtId="0" fontId="4" fillId="0" borderId="5" xfId="0" applyFont="1" applyBorder="1" applyAlignment="1">
      <alignment horizontal="center" vertical="center" wrapText="1" readingOrder="2"/>
    </xf>
    <xf numFmtId="0" fontId="4" fillId="0" borderId="5" xfId="0" applyFont="1" applyBorder="1" applyAlignment="1">
      <alignment horizontal="center" vertical="center" wrapText="1"/>
    </xf>
    <xf numFmtId="164" fontId="4" fillId="9" borderId="5" xfId="1" applyNumberFormat="1" applyFont="1" applyFill="1" applyBorder="1" applyAlignment="1">
      <alignment horizontal="center" vertical="center" wrapText="1" readingOrder="2"/>
    </xf>
    <xf numFmtId="10" fontId="4" fillId="9" borderId="5" xfId="1" applyNumberFormat="1" applyFont="1" applyFill="1" applyBorder="1" applyAlignment="1">
      <alignment horizontal="center" vertical="center" wrapText="1" readingOrder="2"/>
    </xf>
    <xf numFmtId="0" fontId="4" fillId="9" borderId="5" xfId="0" applyFont="1" applyFill="1" applyBorder="1" applyAlignment="1">
      <alignment horizontal="center" vertical="center" wrapText="1" readingOrder="2"/>
    </xf>
    <xf numFmtId="0" fontId="4" fillId="9" borderId="5" xfId="0" applyFont="1" applyFill="1" applyBorder="1" applyAlignment="1">
      <alignment horizontal="center" vertical="center" wrapText="1"/>
    </xf>
    <xf numFmtId="0" fontId="13" fillId="0" borderId="31" xfId="3" applyFont="1" applyFill="1" applyBorder="1" applyAlignment="1">
      <alignment horizontal="center" vertical="center" wrapText="1" readingOrder="2"/>
    </xf>
    <xf numFmtId="0" fontId="13" fillId="0" borderId="15" xfId="3" applyFont="1" applyFill="1" applyBorder="1" applyAlignment="1">
      <alignment horizontal="center" vertical="center" wrapText="1" readingOrder="2"/>
    </xf>
    <xf numFmtId="0" fontId="8" fillId="4" borderId="32" xfId="0" applyFont="1" applyFill="1" applyBorder="1" applyAlignment="1">
      <alignment horizontal="center" vertical="center" wrapText="1" readingOrder="2"/>
    </xf>
    <xf numFmtId="164" fontId="4" fillId="0" borderId="26" xfId="1" applyNumberFormat="1" applyFont="1" applyFill="1" applyBorder="1" applyAlignment="1">
      <alignment horizontal="center" vertical="center" wrapText="1" readingOrder="2"/>
    </xf>
    <xf numFmtId="10" fontId="4" fillId="0" borderId="26" xfId="1" applyNumberFormat="1" applyFont="1" applyFill="1" applyBorder="1" applyAlignment="1">
      <alignment horizontal="center" vertical="center" wrapText="1" readingOrder="2"/>
    </xf>
    <xf numFmtId="0" fontId="4" fillId="0" borderId="26" xfId="0" applyFont="1" applyFill="1" applyBorder="1" applyAlignment="1">
      <alignment horizontal="center" vertical="center" wrapText="1" readingOrder="2"/>
    </xf>
    <xf numFmtId="0" fontId="4" fillId="0" borderId="26" xfId="0" applyFont="1" applyFill="1" applyBorder="1" applyAlignment="1">
      <alignment horizontal="center" vertical="center" wrapText="1"/>
    </xf>
    <xf numFmtId="0" fontId="13" fillId="0" borderId="34" xfId="3" applyFont="1" applyFill="1" applyBorder="1" applyAlignment="1">
      <alignment horizontal="center" vertical="center" wrapText="1" readingOrder="2"/>
    </xf>
    <xf numFmtId="164" fontId="4" fillId="0" borderId="5" xfId="0" applyNumberFormat="1" applyFont="1" applyBorder="1" applyAlignment="1">
      <alignment horizontal="center" vertical="center" wrapText="1" readingOrder="2"/>
    </xf>
    <xf numFmtId="0" fontId="8" fillId="4" borderId="19" xfId="2" applyFont="1" applyFill="1" applyBorder="1" applyAlignment="1">
      <alignment horizontal="center" vertical="center" wrapText="1"/>
    </xf>
    <xf numFmtId="0" fontId="8" fillId="4" borderId="33" xfId="0" applyFont="1" applyFill="1" applyBorder="1" applyAlignment="1">
      <alignment horizontal="center" vertical="center" wrapText="1" readingOrder="2"/>
    </xf>
    <xf numFmtId="0" fontId="13" fillId="9" borderId="31" xfId="3" applyNumberFormat="1" applyFont="1" applyFill="1" applyBorder="1" applyAlignment="1">
      <alignment horizontal="center" vertical="center" wrapText="1" readingOrder="2"/>
    </xf>
    <xf numFmtId="0" fontId="13" fillId="0" borderId="31" xfId="3" applyNumberFormat="1" applyFont="1" applyBorder="1" applyAlignment="1">
      <alignment horizontal="center" vertical="center" wrapText="1" readingOrder="2"/>
    </xf>
    <xf numFmtId="0" fontId="8" fillId="4" borderId="19" xfId="2" applyNumberFormat="1" applyFont="1" applyFill="1" applyBorder="1" applyAlignment="1">
      <alignment horizontal="center" vertical="center" wrapText="1"/>
    </xf>
    <xf numFmtId="164" fontId="4" fillId="9" borderId="26" xfId="1" applyNumberFormat="1" applyFont="1" applyFill="1" applyBorder="1" applyAlignment="1">
      <alignment horizontal="center" vertical="center" wrapText="1" readingOrder="2"/>
    </xf>
    <xf numFmtId="10" fontId="4" fillId="9" borderId="26" xfId="1" applyNumberFormat="1" applyFont="1" applyFill="1" applyBorder="1" applyAlignment="1">
      <alignment horizontal="center" vertical="center" wrapText="1" readingOrder="2"/>
    </xf>
    <xf numFmtId="0" fontId="4" fillId="9" borderId="26" xfId="0" applyFont="1" applyFill="1" applyBorder="1" applyAlignment="1">
      <alignment horizontal="center" vertical="center" wrapText="1" readingOrder="2"/>
    </xf>
    <xf numFmtId="0" fontId="4" fillId="9" borderId="26" xfId="0" applyFont="1" applyFill="1" applyBorder="1" applyAlignment="1">
      <alignment horizontal="center" vertical="center" wrapText="1"/>
    </xf>
    <xf numFmtId="0" fontId="13" fillId="9" borderId="34" xfId="3" applyNumberFormat="1" applyFont="1" applyFill="1" applyBorder="1" applyAlignment="1">
      <alignment horizontal="center" vertical="center" wrapText="1" readingOrder="2"/>
    </xf>
    <xf numFmtId="0" fontId="7" fillId="3" borderId="27" xfId="2" applyFont="1" applyFill="1" applyBorder="1" applyAlignment="1">
      <alignment horizontal="center" vertical="center" wrapText="1"/>
    </xf>
    <xf numFmtId="0" fontId="0" fillId="0" borderId="0" xfId="0" applyFill="1" applyAlignment="1">
      <alignment horizontal="center" vertical="center"/>
    </xf>
    <xf numFmtId="0" fontId="3" fillId="8" borderId="1" xfId="0" applyFont="1" applyFill="1" applyBorder="1" applyAlignment="1">
      <alignment horizontal="center" vertical="center" wrapText="1"/>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0" fillId="5" borderId="0" xfId="0" applyFill="1" applyAlignment="1">
      <alignment horizontal="center" vertical="center"/>
    </xf>
    <xf numFmtId="0" fontId="0" fillId="0" borderId="0" xfId="0" applyAlignment="1">
      <alignment horizontal="center"/>
    </xf>
    <xf numFmtId="0" fontId="0" fillId="5" borderId="0" xfId="0" applyFill="1" applyAlignment="1">
      <alignment horizontal="center" vertical="top"/>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0" fillId="3" borderId="11" xfId="0" applyFont="1" applyFill="1" applyBorder="1" applyAlignment="1">
      <alignment wrapText="1"/>
    </xf>
    <xf numFmtId="0" fontId="10" fillId="3" borderId="12" xfId="0" applyFont="1" applyFill="1" applyBorder="1" applyAlignment="1">
      <alignment wrapText="1"/>
    </xf>
    <xf numFmtId="0" fontId="0" fillId="7" borderId="0" xfId="0" applyFill="1" applyAlignment="1">
      <alignment horizontal="center" vertical="center" wrapText="1"/>
    </xf>
    <xf numFmtId="0" fontId="10" fillId="7" borderId="0" xfId="0" applyFont="1" applyFill="1" applyAlignment="1">
      <alignment horizontal="center" wrapText="1"/>
    </xf>
    <xf numFmtId="0" fontId="10" fillId="7" borderId="16" xfId="0" applyFont="1" applyFill="1" applyBorder="1" applyAlignment="1">
      <alignment horizont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0" fillId="3" borderId="14" xfId="0" applyFont="1" applyFill="1" applyBorder="1" applyAlignment="1">
      <alignment wrapText="1"/>
    </xf>
    <xf numFmtId="0" fontId="10" fillId="3" borderId="15" xfId="0" applyFont="1" applyFill="1" applyBorder="1" applyAlignment="1">
      <alignment wrapText="1"/>
    </xf>
    <xf numFmtId="0" fontId="10" fillId="3" borderId="37" xfId="0" applyFont="1" applyFill="1" applyBorder="1" applyAlignment="1">
      <alignment wrapText="1"/>
    </xf>
    <xf numFmtId="0" fontId="10" fillId="3" borderId="34" xfId="0" applyFont="1" applyFill="1" applyBorder="1" applyAlignment="1">
      <alignment wrapText="1"/>
    </xf>
    <xf numFmtId="0" fontId="9" fillId="6" borderId="0" xfId="0" applyFont="1" applyFill="1" applyAlignment="1">
      <alignment horizont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5" fillId="0" borderId="38" xfId="3" applyFont="1" applyFill="1" applyBorder="1" applyAlignment="1">
      <alignment horizontal="center" vertical="center" wrapText="1"/>
    </xf>
  </cellXfs>
  <cellStyles count="5">
    <cellStyle name="Normal" xfId="0" builtinId="0"/>
    <cellStyle name="Normal 2" xfId="3"/>
    <cellStyle name="Normal 3" xfId="2"/>
    <cellStyle name="Percent" xfId="1" builtinId="5"/>
    <cellStyle name="Percent 2" xfId="4"/>
  </cellStyles>
  <dxfs count="348">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theme="4" tint="0.79998168889431442"/>
          <bgColor theme="4"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solid">
          <fgColor theme="4" tint="0.79998168889431442"/>
          <bgColor theme="4"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solid">
          <fgColor theme="4" tint="0.79998168889431442"/>
          <bgColor theme="4"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style="medium">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minor"/>
      </font>
      <numFmt numFmtId="0" formatCode="General"/>
      <alignment horizontal="center" vertical="center" textRotation="0" wrapText="1" indent="0" justifyLastLine="0" shrinkToFit="0" readingOrder="0"/>
      <border diagonalUp="0" diagonalDown="0">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minor"/>
      </fon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minor"/>
      </font>
      <alignment horizontal="right" vertical="top" textRotation="0" wrapText="0" indent="0" justifyLastLine="0" shrinkToFit="0" readingOrder="0"/>
      <border diagonalUp="0" diagonalDown="0">
        <left style="medium">
          <color indexed="64"/>
        </left>
        <right/>
        <top style="thin">
          <color indexed="64"/>
        </top>
        <bottom style="thin">
          <color indexed="64"/>
        </bottom>
        <vertical/>
        <horizontal/>
      </border>
    </dxf>
    <dxf>
      <border outline="0">
        <left style="medium">
          <color indexed="64"/>
        </left>
        <right style="medium">
          <color indexed="64"/>
        </right>
        <top style="medium">
          <color indexed="64"/>
        </top>
        <bottom style="thin">
          <color indexed="64"/>
        </bottom>
      </border>
    </dxf>
    <dxf>
      <border outline="0">
        <bottom style="medium">
          <color indexed="64"/>
        </bottom>
      </border>
    </dxf>
    <dxf>
      <font>
        <b/>
        <i val="0"/>
        <strike val="0"/>
        <condense val="0"/>
        <extend val="0"/>
        <outline val="0"/>
        <shadow val="0"/>
        <u val="none"/>
        <vertAlign val="baseline"/>
        <sz val="12"/>
        <color auto="1"/>
        <name val="Arial"/>
        <scheme val="none"/>
      </font>
      <fill>
        <patternFill patternType="solid">
          <fgColor indexed="64"/>
          <bgColor rgb="FF66FF99"/>
        </patternFill>
      </fill>
      <alignment horizontal="righ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B5:F49" totalsRowShown="0" headerRowDxfId="347" headerRowBorderDxfId="346" tableBorderDxfId="345" headerRowCellStyle="Normal 3">
  <tableColumns count="5">
    <tableColumn id="1" name="מספר אוצר" dataDxfId="344"/>
    <tableColumn id="2" name="קידוד מסלול" dataDxfId="343"/>
    <tableColumn id="3" name="שם המסלול" dataDxfId="342"/>
    <tableColumn id="4" name="מדיניות השקעה תקנונית" dataDxfId="341"/>
    <tableColumn id="5" name="מדדי ייחוס" dataDxfId="340" dataCellStyle="Normal 2"/>
  </tableColumns>
  <tableStyleInfo name="TableStyleMedium2" showFirstColumn="0" showLastColumn="0" showRowStripes="1" showColumnStripes="0"/>
</table>
</file>

<file path=xl/tables/table10.xml><?xml version="1.0" encoding="utf-8"?>
<table xmlns="http://schemas.openxmlformats.org/spreadsheetml/2006/main" id="12" name="Table12" displayName="Table12" ref="A280:F287" totalsRowShown="0" headerRowDxfId="259" headerRowBorderDxfId="258" tableBorderDxfId="257" totalsRowBorderDxfId="256">
  <autoFilter ref="A280:F287"/>
  <tableColumns count="6">
    <tableColumn id="1" name="Column1" dataDxfId="255"/>
    <tableColumn id="2" name="שיעור חשיפה נוכחי" dataDxfId="254"/>
    <tableColumn id="3" name="שיעור חשיפה צפוי בשנת 2021" dataDxfId="253" dataCellStyle="Percent"/>
    <tableColumn id="4" name="טווח סטייה מותר" dataDxfId="252"/>
    <tableColumn id="5" name="גבולות שיעור החשיפה הצפויה" dataDxfId="251"/>
    <tableColumn id="6" name="מדדי ייחוס" dataDxfId="250" dataCellStyle="Normal 2"/>
  </tableColumns>
  <tableStyleInfo name="TableStyleMedium2" showFirstColumn="0" showLastColumn="0" showRowStripes="1" showColumnStripes="0"/>
</table>
</file>

<file path=xl/tables/table11.xml><?xml version="1.0" encoding="utf-8"?>
<table xmlns="http://schemas.openxmlformats.org/spreadsheetml/2006/main" id="13" name="Table13" displayName="Table13" ref="A269:F276" totalsRowShown="0" headerRowDxfId="249" headerRowBorderDxfId="248" tableBorderDxfId="247" totalsRowBorderDxfId="246">
  <autoFilter ref="A269:F276"/>
  <tableColumns count="6">
    <tableColumn id="1" name="Column1" dataDxfId="245"/>
    <tableColumn id="2" name="שיעור חשיפה נוכחי" dataDxfId="244"/>
    <tableColumn id="3" name="שיעור חשיפה צפוי בשנת 2021" dataDxfId="243" dataCellStyle="Percent"/>
    <tableColumn id="4" name="טווח סטייה מותר" dataDxfId="242"/>
    <tableColumn id="5" name="גבולות שיעור החשיפה הצפויה" dataDxfId="241"/>
    <tableColumn id="6" name="מדדי ייחוס" dataDxfId="240" dataCellStyle="Normal 2"/>
  </tableColumns>
  <tableStyleInfo name="TableStyleMedium2" showFirstColumn="0" showLastColumn="0" showRowStripes="1" showColumnStripes="0"/>
</table>
</file>

<file path=xl/tables/table12.xml><?xml version="1.0" encoding="utf-8"?>
<table xmlns="http://schemas.openxmlformats.org/spreadsheetml/2006/main" id="14" name="Table14" displayName="Table14" ref="A258:F265" totalsRowShown="0" headerRowDxfId="239" headerRowBorderDxfId="238" tableBorderDxfId="237" totalsRowBorderDxfId="236">
  <autoFilter ref="A258:F265"/>
  <tableColumns count="6">
    <tableColumn id="1" name="Column1" dataDxfId="235"/>
    <tableColumn id="2" name="שיעור חשיפה נוכחי" dataDxfId="234"/>
    <tableColumn id="3" name="שיעור חשיפה צפוי בשנת 2021" dataDxfId="233" dataCellStyle="Percent"/>
    <tableColumn id="4" name="טווח סטייה מותר" dataDxfId="232"/>
    <tableColumn id="5" name="גבולות שיעור החשיפה הצפויה" dataDxfId="231"/>
    <tableColumn id="6" name="מדדי ייחוס" dataDxfId="230" dataCellStyle="Normal 2"/>
  </tableColumns>
  <tableStyleInfo name="TableStyleMedium2" showFirstColumn="0" showLastColumn="0" showRowStripes="1" showColumnStripes="0"/>
</table>
</file>

<file path=xl/tables/table13.xml><?xml version="1.0" encoding="utf-8"?>
<table xmlns="http://schemas.openxmlformats.org/spreadsheetml/2006/main" id="15" name="Table15" displayName="Table15" ref="A247:F254" totalsRowShown="0" headerRowDxfId="229" headerRowBorderDxfId="228" tableBorderDxfId="227" totalsRowBorderDxfId="226">
  <autoFilter ref="A247:F254"/>
  <tableColumns count="6">
    <tableColumn id="1" name="Column1" dataDxfId="225"/>
    <tableColumn id="2" name="שיעור חשיפה נוכחי" dataDxfId="224"/>
    <tableColumn id="3" name="שיעור חשיפה צפוי בשנת 2021" dataDxfId="223" dataCellStyle="Percent"/>
    <tableColumn id="4" name="טווח סטייה מותר" dataDxfId="222"/>
    <tableColumn id="5" name="גבולות שיעור החשיפה הצפויה" dataDxfId="221"/>
    <tableColumn id="6" name="מדדי ייחוס" dataDxfId="220" dataCellStyle="Normal 2"/>
  </tableColumns>
  <tableStyleInfo name="TableStyleMedium2" showFirstColumn="0" showLastColumn="0" showRowStripes="1" showColumnStripes="0"/>
</table>
</file>

<file path=xl/tables/table14.xml><?xml version="1.0" encoding="utf-8"?>
<table xmlns="http://schemas.openxmlformats.org/spreadsheetml/2006/main" id="16" name="Table16" displayName="Table16" ref="A236:F243" totalsRowShown="0" headerRowDxfId="219" headerRowBorderDxfId="218" tableBorderDxfId="217" totalsRowBorderDxfId="216">
  <autoFilter ref="A236:F243"/>
  <tableColumns count="6">
    <tableColumn id="1" name="Column1" dataDxfId="215"/>
    <tableColumn id="2" name="שיעור חשיפה נוכחי" dataDxfId="214"/>
    <tableColumn id="3" name="שיעור חשיפה צפוי בשנת 2021" dataDxfId="213" dataCellStyle="Percent"/>
    <tableColumn id="4" name="טווח סטייה מותר" dataDxfId="212"/>
    <tableColumn id="5" name="גבולות שיעור החשיפה הצפויה" dataDxfId="211"/>
    <tableColumn id="6" name="מדדי ייחוס" dataDxfId="210" dataCellStyle="Normal 2"/>
  </tableColumns>
  <tableStyleInfo name="TableStyleMedium2" showFirstColumn="0" showLastColumn="0" showRowStripes="1" showColumnStripes="0"/>
</table>
</file>

<file path=xl/tables/table15.xml><?xml version="1.0" encoding="utf-8"?>
<table xmlns="http://schemas.openxmlformats.org/spreadsheetml/2006/main" id="17" name="Table17" displayName="Table17" ref="A225:F232" totalsRowShown="0" headerRowDxfId="209" headerRowBorderDxfId="208" tableBorderDxfId="207" totalsRowBorderDxfId="206">
  <autoFilter ref="A225:F232"/>
  <tableColumns count="6">
    <tableColumn id="1" name="Column1" dataDxfId="205"/>
    <tableColumn id="2" name="שיעור חשיפה נוכחי" dataDxfId="204"/>
    <tableColumn id="3" name="שיעור חשיפה צפוי בשנת 2021" dataDxfId="203" dataCellStyle="Percent"/>
    <tableColumn id="4" name="טווח סטייה מותר" dataDxfId="202"/>
    <tableColumn id="5" name="גבולות שיעור החשיפה הצפויה" dataDxfId="201"/>
    <tableColumn id="6" name="מדדי ייחוס" dataDxfId="200" dataCellStyle="Normal 2"/>
  </tableColumns>
  <tableStyleInfo name="TableStyleMedium2" showFirstColumn="0" showLastColumn="0" showRowStripes="1" showColumnStripes="0"/>
</table>
</file>

<file path=xl/tables/table16.xml><?xml version="1.0" encoding="utf-8"?>
<table xmlns="http://schemas.openxmlformats.org/spreadsheetml/2006/main" id="18" name="Table18" displayName="Table18" ref="A214:F221" totalsRowShown="0" headerRowDxfId="199" headerRowBorderDxfId="198" tableBorderDxfId="197" totalsRowBorderDxfId="196">
  <autoFilter ref="A214:F221"/>
  <tableColumns count="6">
    <tableColumn id="1" name="Column1" dataDxfId="195"/>
    <tableColumn id="2" name="שיעור חשיפה נוכחי" dataDxfId="194"/>
    <tableColumn id="3" name="שיעור חשיפה צפוי בשנת 2021" dataDxfId="193" dataCellStyle="Percent"/>
    <tableColumn id="4" name="טווח סטייה מותר" dataDxfId="192"/>
    <tableColumn id="5" name="גבולות שיעור החשיפה הצפויה" dataDxfId="191"/>
    <tableColumn id="6" name="מדדי ייחוס" dataDxfId="190" dataCellStyle="Normal 2"/>
  </tableColumns>
  <tableStyleInfo name="TableStyleMedium2" showFirstColumn="0" showLastColumn="0" showRowStripes="1" showColumnStripes="0"/>
</table>
</file>

<file path=xl/tables/table17.xml><?xml version="1.0" encoding="utf-8"?>
<table xmlns="http://schemas.openxmlformats.org/spreadsheetml/2006/main" id="19" name="Table19" displayName="Table19" ref="A203:F210" totalsRowShown="0" headerRowDxfId="189" headerRowBorderDxfId="188" tableBorderDxfId="187" totalsRowBorderDxfId="186">
  <autoFilter ref="A203:F210"/>
  <tableColumns count="6">
    <tableColumn id="1" name="Column1" dataDxfId="185"/>
    <tableColumn id="2" name="שיעור חשיפה נוכחי" dataDxfId="184"/>
    <tableColumn id="3" name="שיעור חשיפה צפוי בשנת 2021" dataDxfId="183" dataCellStyle="Percent"/>
    <tableColumn id="4" name="טווח סטייה מותר" dataDxfId="182"/>
    <tableColumn id="5" name="גבולות שיעור החשיפה הצפויה" dataDxfId="181"/>
    <tableColumn id="6" name="מדדי ייחוס" dataDxfId="180" dataCellStyle="Normal 2"/>
  </tableColumns>
  <tableStyleInfo name="TableStyleMedium2" showFirstColumn="0" showLastColumn="0" showRowStripes="1" showColumnStripes="0"/>
</table>
</file>

<file path=xl/tables/table18.xml><?xml version="1.0" encoding="utf-8"?>
<table xmlns="http://schemas.openxmlformats.org/spreadsheetml/2006/main" id="20" name="Table20" displayName="Table20" ref="A192:F199" totalsRowShown="0" headerRowDxfId="179" headerRowBorderDxfId="178" tableBorderDxfId="177" totalsRowBorderDxfId="176">
  <autoFilter ref="A192:F199"/>
  <tableColumns count="6">
    <tableColumn id="1" name="Column1" dataDxfId="175"/>
    <tableColumn id="2" name="שיעור חשיפה נוכחי" dataDxfId="174"/>
    <tableColumn id="3" name="שיעור חשיפה צפוי בשנת 2021" dataDxfId="173" dataCellStyle="Percent"/>
    <tableColumn id="4" name="טווח סטייה מותר" dataDxfId="172"/>
    <tableColumn id="5" name="גבולות שיעור החשיפה הצפויה" dataDxfId="171"/>
    <tableColumn id="6" name="מדדי ייחוס" dataDxfId="170" dataCellStyle="Normal 2"/>
  </tableColumns>
  <tableStyleInfo name="TableStyleMedium2" showFirstColumn="0" showLastColumn="0" showRowStripes="1" showColumnStripes="0"/>
</table>
</file>

<file path=xl/tables/table19.xml><?xml version="1.0" encoding="utf-8"?>
<table xmlns="http://schemas.openxmlformats.org/spreadsheetml/2006/main" id="21" name="Table21" displayName="Table21" ref="A181:F188" totalsRowShown="0" headerRowDxfId="169" headerRowBorderDxfId="168" tableBorderDxfId="167" totalsRowBorderDxfId="166">
  <autoFilter ref="A181:F188"/>
  <tableColumns count="6">
    <tableColumn id="1" name="Column1" dataDxfId="165"/>
    <tableColumn id="2" name="שיעור חשיפה נוכחי" dataDxfId="164"/>
    <tableColumn id="3" name="שיעור חשיפה צפוי בשנת 2021" dataDxfId="163" dataCellStyle="Percent"/>
    <tableColumn id="4" name="טווח סטייה מותר" dataDxfId="162"/>
    <tableColumn id="5" name="גבולות שיעור החשיפה הצפויה" dataDxfId="161"/>
    <tableColumn id="6" name="מדדי ייחוס" dataDxfId="160" dataCellStyle="Normal 2"/>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A368:F375" totalsRowShown="0" headerRowDxfId="339" headerRowBorderDxfId="338" tableBorderDxfId="337" totalsRowBorderDxfId="336">
  <autoFilter ref="A368:F375"/>
  <tableColumns count="6">
    <tableColumn id="1" name="Column1" dataDxfId="335"/>
    <tableColumn id="2" name="שיעור חשיפה נוכחי" dataDxfId="334"/>
    <tableColumn id="3" name="שיעור חשיפה צפוי בשנת 2021" dataDxfId="333" dataCellStyle="Percent"/>
    <tableColumn id="4" name="טווח סטייה מותר" dataDxfId="332"/>
    <tableColumn id="5" name="גבולות שיעור החשיפה הצפויה" dataDxfId="331"/>
    <tableColumn id="6" name="מדדי ייחוס" dataDxfId="330" dataCellStyle="Normal 2"/>
  </tableColumns>
  <tableStyleInfo name="TableStyleMedium2" showFirstColumn="0" showLastColumn="0" showRowStripes="1" showColumnStripes="0"/>
</table>
</file>

<file path=xl/tables/table20.xml><?xml version="1.0" encoding="utf-8"?>
<table xmlns="http://schemas.openxmlformats.org/spreadsheetml/2006/main" id="22" name="Table22" displayName="Table22" ref="A170:F177" totalsRowShown="0" headerRowDxfId="159" headerRowBorderDxfId="158" tableBorderDxfId="157" totalsRowBorderDxfId="156">
  <autoFilter ref="A170:F177"/>
  <tableColumns count="6">
    <tableColumn id="1" name="Column1" dataDxfId="155"/>
    <tableColumn id="2" name="שיעור חשיפה נוכחי" dataDxfId="154"/>
    <tableColumn id="3" name="שיעור חשיפה צפוי בשנת 2021" dataDxfId="153" dataCellStyle="Percent"/>
    <tableColumn id="4" name="טווח סטייה מותר" dataDxfId="152"/>
    <tableColumn id="5" name="גבולות שיעור החשיפה הצפויה" dataDxfId="151"/>
    <tableColumn id="6" name="מדדי ייחוס" dataDxfId="150" dataCellStyle="Normal 2"/>
  </tableColumns>
  <tableStyleInfo name="TableStyleMedium2" showFirstColumn="0" showLastColumn="0" showRowStripes="1" showColumnStripes="0"/>
</table>
</file>

<file path=xl/tables/table21.xml><?xml version="1.0" encoding="utf-8"?>
<table xmlns="http://schemas.openxmlformats.org/spreadsheetml/2006/main" id="23" name="Table23" displayName="Table23" ref="A159:F166" totalsRowShown="0" headerRowDxfId="149" headerRowBorderDxfId="148" tableBorderDxfId="147" totalsRowBorderDxfId="146">
  <autoFilter ref="A159:F166"/>
  <tableColumns count="6">
    <tableColumn id="1" name="Column1" dataDxfId="145"/>
    <tableColumn id="2" name="שיעור חשיפה נוכחי" dataDxfId="144"/>
    <tableColumn id="3" name="שיעור חשיפה צפוי בשנת 2021" dataDxfId="143" dataCellStyle="Percent"/>
    <tableColumn id="4" name="טווח סטייה מותר" dataDxfId="142"/>
    <tableColumn id="5" name="גבולות שיעור החשיפה הצפויה" dataDxfId="141"/>
    <tableColumn id="6" name="מדדי ייחוס" dataDxfId="140" dataCellStyle="Normal 2"/>
  </tableColumns>
  <tableStyleInfo name="TableStyleMedium2" showFirstColumn="0" showLastColumn="0" showRowStripes="1" showColumnStripes="0"/>
</table>
</file>

<file path=xl/tables/table22.xml><?xml version="1.0" encoding="utf-8"?>
<table xmlns="http://schemas.openxmlformats.org/spreadsheetml/2006/main" id="24" name="Table24" displayName="Table24" ref="A148:F155" totalsRowShown="0" headerRowDxfId="139" headerRowBorderDxfId="138" tableBorderDxfId="137" totalsRowBorderDxfId="136">
  <autoFilter ref="A148:F155"/>
  <tableColumns count="6">
    <tableColumn id="1" name="Column1" dataDxfId="135"/>
    <tableColumn id="2" name="שיעור חשיפה נוכחי" dataDxfId="134"/>
    <tableColumn id="3" name="שיעור חשיפה צפוי בשנת 2021" dataDxfId="133" dataCellStyle="Percent"/>
    <tableColumn id="4" name="טווח סטייה מותר" dataDxfId="132"/>
    <tableColumn id="5" name="גבולות שיעור החשיפה הצפויה" dataDxfId="131"/>
    <tableColumn id="6" name="מדדי ייחוס" dataDxfId="130" dataCellStyle="Normal 2"/>
  </tableColumns>
  <tableStyleInfo name="TableStyleMedium2" showFirstColumn="0" showLastColumn="0" showRowStripes="1" showColumnStripes="0"/>
</table>
</file>

<file path=xl/tables/table23.xml><?xml version="1.0" encoding="utf-8"?>
<table xmlns="http://schemas.openxmlformats.org/spreadsheetml/2006/main" id="25" name="Table25" displayName="Table25" ref="A137:F144" totalsRowShown="0" headerRowDxfId="129" headerRowBorderDxfId="128" tableBorderDxfId="127" totalsRowBorderDxfId="126">
  <autoFilter ref="A137:F144"/>
  <tableColumns count="6">
    <tableColumn id="1" name="Column1" dataDxfId="125"/>
    <tableColumn id="2" name="שיעור חשיפה נוכחי" dataDxfId="124"/>
    <tableColumn id="3" name="שיעור חשיפה צפוי בשנת 2021" dataDxfId="123" dataCellStyle="Percent"/>
    <tableColumn id="4" name="טווח סטייה מותר" dataDxfId="122"/>
    <tableColumn id="5" name="גבולות שיעור החשיפה הצפויה" dataDxfId="121"/>
    <tableColumn id="6" name="מדדי ייחוס" dataDxfId="120" dataCellStyle="Normal 2"/>
  </tableColumns>
  <tableStyleInfo name="TableStyleMedium2" showFirstColumn="0" showLastColumn="0" showRowStripes="1" showColumnStripes="0"/>
</table>
</file>

<file path=xl/tables/table24.xml><?xml version="1.0" encoding="utf-8"?>
<table xmlns="http://schemas.openxmlformats.org/spreadsheetml/2006/main" id="26" name="Table26" displayName="Table26" ref="A126:F133" totalsRowShown="0" headerRowDxfId="119" headerRowBorderDxfId="118" tableBorderDxfId="117" totalsRowBorderDxfId="116">
  <autoFilter ref="A126:F133"/>
  <tableColumns count="6">
    <tableColumn id="1" name="Column1" dataDxfId="115"/>
    <tableColumn id="2" name="שיעור חשיפה נוכחי" dataDxfId="114"/>
    <tableColumn id="3" name="שיעור חשיפה צפוי בשנת 2021" dataDxfId="113" dataCellStyle="Percent"/>
    <tableColumn id="4" name="טווח סטייה מותר" dataDxfId="112"/>
    <tableColumn id="5" name="גבולות שיעור החשיפה הצפויה" dataDxfId="111"/>
    <tableColumn id="6" name="מדדי ייחוס" dataDxfId="110" dataCellStyle="Normal 2"/>
  </tableColumns>
  <tableStyleInfo name="TableStyleMedium2" showFirstColumn="0" showLastColumn="0" showRowStripes="1" showColumnStripes="0"/>
</table>
</file>

<file path=xl/tables/table25.xml><?xml version="1.0" encoding="utf-8"?>
<table xmlns="http://schemas.openxmlformats.org/spreadsheetml/2006/main" id="27" name="Table27" displayName="Table27" ref="A115:F122" totalsRowShown="0" headerRowDxfId="109" headerRowBorderDxfId="108" tableBorderDxfId="107" totalsRowBorderDxfId="106">
  <autoFilter ref="A115:F122"/>
  <tableColumns count="6">
    <tableColumn id="1" name="Column1" dataDxfId="105"/>
    <tableColumn id="2" name="שיעור חשיפה נוכחי" dataDxfId="104"/>
    <tableColumn id="3" name="שיעור חשיפה צפוי בשנת 2021" dataDxfId="103" dataCellStyle="Percent"/>
    <tableColumn id="4" name="טווח סטייה מותר" dataDxfId="102"/>
    <tableColumn id="5" name="גבולות שיעור החשיפה הצפויה" dataDxfId="101"/>
    <tableColumn id="6" name="מדדי ייחוס" dataDxfId="100" dataCellStyle="Normal 2"/>
  </tableColumns>
  <tableStyleInfo name="TableStyleMedium2" showFirstColumn="0" showLastColumn="0" showRowStripes="1" showColumnStripes="0"/>
</table>
</file>

<file path=xl/tables/table26.xml><?xml version="1.0" encoding="utf-8"?>
<table xmlns="http://schemas.openxmlformats.org/spreadsheetml/2006/main" id="28" name="Table28" displayName="Table28" ref="A104:F111" totalsRowShown="0" headerRowDxfId="99" headerRowBorderDxfId="98" tableBorderDxfId="97" totalsRowBorderDxfId="96">
  <autoFilter ref="A104:F111"/>
  <tableColumns count="6">
    <tableColumn id="1" name="Column1" dataDxfId="95"/>
    <tableColumn id="2" name="שיעור חשיפה נוכחי" dataDxfId="94"/>
    <tableColumn id="3" name="שיעור חשיפה צפוי בשנת 2021" dataDxfId="93" dataCellStyle="Percent"/>
    <tableColumn id="4" name="טווח סטייה מותר" dataDxfId="92"/>
    <tableColumn id="5" name="גבולות שיעור החשיפה הצפויה" dataDxfId="91"/>
    <tableColumn id="6" name="מדדי ייחוס" dataDxfId="90" dataCellStyle="Normal 2"/>
  </tableColumns>
  <tableStyleInfo name="TableStyleMedium2" showFirstColumn="0" showLastColumn="0" showRowStripes="1" showColumnStripes="0"/>
</table>
</file>

<file path=xl/tables/table27.xml><?xml version="1.0" encoding="utf-8"?>
<table xmlns="http://schemas.openxmlformats.org/spreadsheetml/2006/main" id="29" name="Table29" displayName="Table29" ref="A93:F100" totalsRowShown="0" headerRowDxfId="89" headerRowBorderDxfId="88" tableBorderDxfId="87" totalsRowBorderDxfId="86">
  <autoFilter ref="A93:F100"/>
  <tableColumns count="6">
    <tableColumn id="1" name="Column1" dataDxfId="85"/>
    <tableColumn id="2" name="שיעור חשיפה נוכחי" dataDxfId="84"/>
    <tableColumn id="3" name="שיעור חשיפה צפוי בשנת 2021" dataDxfId="83" dataCellStyle="Percent"/>
    <tableColumn id="4" name="טווח סטייה מותר" dataDxfId="82"/>
    <tableColumn id="5" name="גבולות שיעור החשיפה הצפויה" dataDxfId="81"/>
    <tableColumn id="6" name="מדדי ייחוס" dataDxfId="80" dataCellStyle="Normal 2"/>
  </tableColumns>
  <tableStyleInfo name="TableStyleMedium2" showFirstColumn="0" showLastColumn="0" showRowStripes="1" showColumnStripes="0"/>
</table>
</file>

<file path=xl/tables/table28.xml><?xml version="1.0" encoding="utf-8"?>
<table xmlns="http://schemas.openxmlformats.org/spreadsheetml/2006/main" id="30" name="Table30" displayName="Table30" ref="A82:F89" totalsRowShown="0" headerRowDxfId="79" headerRowBorderDxfId="78" tableBorderDxfId="77" totalsRowBorderDxfId="76">
  <autoFilter ref="A82:F89"/>
  <tableColumns count="6">
    <tableColumn id="1" name="Column1" dataDxfId="75"/>
    <tableColumn id="2" name="שיעור חשיפה נוכחי" dataDxfId="74"/>
    <tableColumn id="3" name="שיעור חשיפה צפוי בשנת 2021" dataDxfId="73" dataCellStyle="Percent"/>
    <tableColumn id="4" name="טווח סטייה מותר" dataDxfId="72"/>
    <tableColumn id="5" name="גבולות שיעור החשיפה הצפויה" dataDxfId="71"/>
    <tableColumn id="6" name="מדדי ייחוס" dataDxfId="70" dataCellStyle="Normal 2"/>
  </tableColumns>
  <tableStyleInfo name="TableStyleMedium2" showFirstColumn="0" showLastColumn="0" showRowStripes="1" showColumnStripes="0"/>
</table>
</file>

<file path=xl/tables/table29.xml><?xml version="1.0" encoding="utf-8"?>
<table xmlns="http://schemas.openxmlformats.org/spreadsheetml/2006/main" id="31" name="Table31" displayName="Table31" ref="A71:F78" totalsRowShown="0" headerRowDxfId="69" headerRowBorderDxfId="68" tableBorderDxfId="67" totalsRowBorderDxfId="66">
  <autoFilter ref="A71:F78"/>
  <tableColumns count="6">
    <tableColumn id="1" name="Column1" dataDxfId="65"/>
    <tableColumn id="2" name="שיעור חשיפה נוכחי" dataDxfId="64"/>
    <tableColumn id="3" name="שיעור חשיפה צפוי בשנת 2021" dataDxfId="63" dataCellStyle="Percent"/>
    <tableColumn id="4" name="טווח סטייה מותר" dataDxfId="62"/>
    <tableColumn id="5" name="גבולות שיעור החשיפה הצפויה" dataDxfId="61"/>
    <tableColumn id="6" name="מדדי ייחוס" dataDxfId="60" dataCellStyle="Normal 2"/>
  </tableColumns>
  <tableStyleInfo name="TableStyleMedium2" showFirstColumn="0" showLastColumn="0" showRowStripes="1" showColumnStripes="0"/>
</table>
</file>

<file path=xl/tables/table3.xml><?xml version="1.0" encoding="utf-8"?>
<table xmlns="http://schemas.openxmlformats.org/spreadsheetml/2006/main" id="5" name="Table5" displayName="Table5" ref="A357:F364" totalsRowShown="0" headerRowDxfId="329" headerRowBorderDxfId="328" tableBorderDxfId="327" totalsRowBorderDxfId="326">
  <autoFilter ref="A357:F364"/>
  <tableColumns count="6">
    <tableColumn id="1" name="Column1" dataDxfId="325"/>
    <tableColumn id="2" name="שיעור חשיפה נוכחי" dataDxfId="324" dataCellStyle="Percent"/>
    <tableColumn id="3" name="שיעור חשיפה צפוי בשנת 2021" dataDxfId="323" dataCellStyle="Percent"/>
    <tableColumn id="4" name="טווח סטייה מותר" dataDxfId="322"/>
    <tableColumn id="5" name="גבולות שיעור החשיפה הצפויה" dataDxfId="321"/>
    <tableColumn id="6" name="מדדי ייחוס" dataDxfId="320" dataCellStyle="Normal 2"/>
  </tableColumns>
  <tableStyleInfo name="TableStyleMedium2" showFirstColumn="0" showLastColumn="0" showRowStripes="1" showColumnStripes="0"/>
</table>
</file>

<file path=xl/tables/table30.xml><?xml version="1.0" encoding="utf-8"?>
<table xmlns="http://schemas.openxmlformats.org/spreadsheetml/2006/main" id="32" name="Table32" displayName="Table32" ref="A60:F67" totalsRowShown="0" headerRowDxfId="59" headerRowBorderDxfId="58" tableBorderDxfId="57" totalsRowBorderDxfId="56">
  <autoFilter ref="A60:F67"/>
  <tableColumns count="6">
    <tableColumn id="1" name="Column1" dataDxfId="55"/>
    <tableColumn id="2" name="שיעור חשיפה נוכחי" dataDxfId="54"/>
    <tableColumn id="3" name="שיעור חשיפה צפוי בשנת 2021" dataDxfId="53" dataCellStyle="Percent"/>
    <tableColumn id="4" name="טווח סטייה מותר" dataDxfId="52"/>
    <tableColumn id="5" name="גבולות שיעור החשיפה הצפויה" dataDxfId="51"/>
    <tableColumn id="6" name="מדדי ייחוס" dataDxfId="50" dataCellStyle="Normal 2"/>
  </tableColumns>
  <tableStyleInfo name="TableStyleMedium2" showFirstColumn="0" showLastColumn="0" showRowStripes="1" showColumnStripes="0"/>
</table>
</file>

<file path=xl/tables/table31.xml><?xml version="1.0" encoding="utf-8"?>
<table xmlns="http://schemas.openxmlformats.org/spreadsheetml/2006/main" id="33" name="Table33" displayName="Table33" ref="A49:F56" totalsRowShown="0" headerRowDxfId="49" headerRowBorderDxfId="48" tableBorderDxfId="47" totalsRowBorderDxfId="46">
  <autoFilter ref="A49:F56"/>
  <tableColumns count="6">
    <tableColumn id="1" name="Column1" dataDxfId="45"/>
    <tableColumn id="2" name="שיעור חשיפה נוכחי" dataDxfId="44"/>
    <tableColumn id="3" name="שיעור חשיפה צפוי בשנת 2021" dataDxfId="43" dataCellStyle="Percent"/>
    <tableColumn id="4" name="טווח סטייה מותר" dataDxfId="42"/>
    <tableColumn id="5" name="גבולות שיעור החשיפה הצפויה" dataDxfId="41"/>
    <tableColumn id="6" name="מדדי ייחוס" dataDxfId="40" dataCellStyle="Normal 2"/>
  </tableColumns>
  <tableStyleInfo name="TableStyleMedium2" showFirstColumn="0" showLastColumn="0" showRowStripes="1" showColumnStripes="0"/>
</table>
</file>

<file path=xl/tables/table32.xml><?xml version="1.0" encoding="utf-8"?>
<table xmlns="http://schemas.openxmlformats.org/spreadsheetml/2006/main" id="34" name="Table34" displayName="Table34" ref="A38:F45" totalsRowShown="0" headerRowDxfId="39" headerRowBorderDxfId="38" tableBorderDxfId="37" totalsRowBorderDxfId="36">
  <autoFilter ref="A38:F45"/>
  <tableColumns count="6">
    <tableColumn id="1" name="Column1" dataDxfId="35"/>
    <tableColumn id="2" name="שיעור חשיפה נוכחי" dataDxfId="34"/>
    <tableColumn id="3" name="שיעור חשיפה צפוי בשנת 2021" dataDxfId="33" dataCellStyle="Percent"/>
    <tableColumn id="4" name="טווח סטייה מותר" dataDxfId="32"/>
    <tableColumn id="5" name="גבולות שיעור החשיפה הצפויה" dataDxfId="31"/>
    <tableColumn id="6" name="מדדי ייחוס" dataDxfId="30" dataCellStyle="Normal 2"/>
  </tableColumns>
  <tableStyleInfo name="TableStyleMedium2" showFirstColumn="0" showLastColumn="0" showRowStripes="1" showColumnStripes="0"/>
</table>
</file>

<file path=xl/tables/table33.xml><?xml version="1.0" encoding="utf-8"?>
<table xmlns="http://schemas.openxmlformats.org/spreadsheetml/2006/main" id="35" name="Table35" displayName="Table35" ref="A27:F34" totalsRowShown="0" headerRowDxfId="29" headerRowBorderDxfId="28" tableBorderDxfId="27" totalsRowBorderDxfId="26">
  <autoFilter ref="A27:F34"/>
  <tableColumns count="6">
    <tableColumn id="1" name="אפיק השקעה" dataDxfId="25"/>
    <tableColumn id="2" name="שיעור חשיפה נוכחי" dataDxfId="24"/>
    <tableColumn id="3" name="שיעור חשיפה צפוי בשנת 2021" dataDxfId="23" dataCellStyle="Percent"/>
    <tableColumn id="4" name="טווח סטייה מותר" dataDxfId="22"/>
    <tableColumn id="5" name="גבולות שיעור החשיפה הצפויה" dataDxfId="21"/>
    <tableColumn id="6" name="מדדי ייחוס" dataDxfId="20" dataCellStyle="Normal 2"/>
  </tableColumns>
  <tableStyleInfo name="TableStyleMedium2" showFirstColumn="0" showLastColumn="0" showRowStripes="1" showColumnStripes="0"/>
</table>
</file>

<file path=xl/tables/table34.xml><?xml version="1.0" encoding="utf-8"?>
<table xmlns="http://schemas.openxmlformats.org/spreadsheetml/2006/main" id="36" name="Table36" displayName="Table36" ref="A16:F23" totalsRowShown="0" headerRowDxfId="19" headerRowBorderDxfId="18" tableBorderDxfId="17" totalsRowBorderDxfId="16">
  <autoFilter ref="A16:F23"/>
  <tableColumns count="6">
    <tableColumn id="1" name="Column1" dataDxfId="15"/>
    <tableColumn id="2" name="שיעור חשיפה נוכחי" dataDxfId="14"/>
    <tableColumn id="3" name="שיעור חשיפה צפוי בשנת 2021" dataDxfId="13" dataCellStyle="Percent"/>
    <tableColumn id="4" name="טווח סטייה מותר" dataDxfId="12"/>
    <tableColumn id="5" name="גבולות שיעור החשיפה הצפויה" dataDxfId="11"/>
    <tableColumn id="6" name="מדדי ייחוס" dataDxfId="10" dataCellStyle="Normal 2"/>
  </tableColumns>
  <tableStyleInfo name="TableStyleMedium2" showFirstColumn="0" showLastColumn="0" showRowStripes="1" showColumnStripes="0"/>
</table>
</file>

<file path=xl/tables/table35.xml><?xml version="1.0" encoding="utf-8"?>
<table xmlns="http://schemas.openxmlformats.org/spreadsheetml/2006/main" id="37" name="Table37" displayName="Table37" ref="A5:F12" totalsRowShown="0" headerRowDxfId="9" headerRowBorderDxfId="8" tableBorderDxfId="7" totalsRowBorderDxfId="6">
  <autoFilter ref="A5:F12"/>
  <tableColumns count="6">
    <tableColumn id="1" name="Column1" dataDxfId="5"/>
    <tableColumn id="2" name="שיעור חשיפה נוכחי" dataDxfId="4"/>
    <tableColumn id="3" name="שיעור חשיפה צפוי בשנת 2021" dataDxfId="3" dataCellStyle="Percent"/>
    <tableColumn id="4" name="טווח סטייה מותר" dataDxfId="2"/>
    <tableColumn id="5" name="גבולות שיעור החשיפה הצפויה" dataDxfId="1"/>
    <tableColumn id="6" name="מדדי ייחוס" dataDxfId="0" dataCellStyle="Normal 2"/>
  </tableColumns>
  <tableStyleInfo name="TableStyleMedium2" showFirstColumn="0" showLastColumn="0" showRowStripes="1" showColumnStripes="0"/>
</table>
</file>

<file path=xl/tables/table4.xml><?xml version="1.0" encoding="utf-8"?>
<table xmlns="http://schemas.openxmlformats.org/spreadsheetml/2006/main" id="6" name="Table6" displayName="Table6" ref="A346:F353" totalsRowShown="0" headerRowDxfId="319" headerRowBorderDxfId="318" tableBorderDxfId="317" totalsRowBorderDxfId="316">
  <autoFilter ref="A346:F353"/>
  <tableColumns count="6">
    <tableColumn id="1" name="Column1" dataDxfId="315"/>
    <tableColumn id="2" name="שיעור חשיפה נוכחי" dataDxfId="314"/>
    <tableColumn id="3" name="שיעור חשיפה צפוי בשנת 2021" dataDxfId="313" dataCellStyle="Percent"/>
    <tableColumn id="4" name="טווח סטייה מותר" dataDxfId="312"/>
    <tableColumn id="5" name="גבולות שיעור החשיפה הצפויה" dataDxfId="311"/>
    <tableColumn id="6" name="מדדי ייחוס" dataDxfId="310" dataCellStyle="Normal 2"/>
  </tableColumns>
  <tableStyleInfo name="TableStyleMedium2" showFirstColumn="0" showLastColumn="0" showRowStripes="1" showColumnStripes="0"/>
</table>
</file>

<file path=xl/tables/table5.xml><?xml version="1.0" encoding="utf-8"?>
<table xmlns="http://schemas.openxmlformats.org/spreadsheetml/2006/main" id="7" name="Table7" displayName="Table7" ref="A335:F342" totalsRowShown="0" headerRowDxfId="309" headerRowBorderDxfId="308" tableBorderDxfId="307" totalsRowBorderDxfId="306">
  <autoFilter ref="A335:F342"/>
  <tableColumns count="6">
    <tableColumn id="1" name="Column1" dataDxfId="305"/>
    <tableColumn id="2" name="שיעור חשיפה נוכחי" dataDxfId="304"/>
    <tableColumn id="3" name="שיעור חשיפה צפוי בשנת 2021" dataDxfId="303" dataCellStyle="Percent"/>
    <tableColumn id="4" name="טווח סטייה מותר" dataDxfId="302"/>
    <tableColumn id="5" name="גבולות שיעור החשיפה הצפויה" dataDxfId="301"/>
    <tableColumn id="6" name="מדדי ייחוס" dataDxfId="300" dataCellStyle="Normal 2"/>
  </tableColumns>
  <tableStyleInfo name="TableStyleMedium2" showFirstColumn="0" showLastColumn="0" showRowStripes="1" showColumnStripes="0"/>
</table>
</file>

<file path=xl/tables/table6.xml><?xml version="1.0" encoding="utf-8"?>
<table xmlns="http://schemas.openxmlformats.org/spreadsheetml/2006/main" id="8" name="Table8" displayName="Table8" ref="A324:F331" totalsRowShown="0" headerRowDxfId="299" headerRowBorderDxfId="298" tableBorderDxfId="297" totalsRowBorderDxfId="296">
  <autoFilter ref="A324:F331"/>
  <tableColumns count="6">
    <tableColumn id="1" name="Column1" dataDxfId="295"/>
    <tableColumn id="2" name="שיעור חשיפה נוכחי" dataDxfId="294"/>
    <tableColumn id="3" name="שיעור חשיפה צפוי בשנת 2021" dataDxfId="293" dataCellStyle="Percent"/>
    <tableColumn id="4" name="טווח סטייה מותר" dataDxfId="292"/>
    <tableColumn id="5" name="גבולות שיעור החשיפה הצפויה" dataDxfId="291"/>
    <tableColumn id="6" name="מדדי ייחוס" dataDxfId="290" dataCellStyle="Normal 2"/>
  </tableColumns>
  <tableStyleInfo name="TableStyleMedium2" showFirstColumn="0" showLastColumn="0" showRowStripes="1" showColumnStripes="0"/>
</table>
</file>

<file path=xl/tables/table7.xml><?xml version="1.0" encoding="utf-8"?>
<table xmlns="http://schemas.openxmlformats.org/spreadsheetml/2006/main" id="9" name="Table9" displayName="Table9" ref="A313:F320" totalsRowShown="0" headerRowDxfId="289" headerRowBorderDxfId="288" tableBorderDxfId="287" totalsRowBorderDxfId="286">
  <autoFilter ref="A313:F320"/>
  <tableColumns count="6">
    <tableColumn id="1" name="Column1" dataDxfId="285"/>
    <tableColumn id="2" name="שיעור חשיפה נוכחי" dataDxfId="284"/>
    <tableColumn id="3" name="שיעור חשיפה צפוי בשנת 2021" dataDxfId="283" dataCellStyle="Percent"/>
    <tableColumn id="4" name="טווח סטייה מותר" dataDxfId="282"/>
    <tableColumn id="5" name="גבולות שיעור החשיפה הצפויה" dataDxfId="281"/>
    <tableColumn id="6" name="מדדי ייחוס" dataDxfId="280" dataCellStyle="Normal 2"/>
  </tableColumns>
  <tableStyleInfo name="TableStyleMedium2" showFirstColumn="0" showLastColumn="0" showRowStripes="1" showColumnStripes="0"/>
</table>
</file>

<file path=xl/tables/table8.xml><?xml version="1.0" encoding="utf-8"?>
<table xmlns="http://schemas.openxmlformats.org/spreadsheetml/2006/main" id="10" name="Table10" displayName="Table10" ref="A302:F309" totalsRowShown="0" headerRowDxfId="279" headerRowBorderDxfId="278" tableBorderDxfId="277" totalsRowBorderDxfId="276">
  <autoFilter ref="A302:F309"/>
  <tableColumns count="6">
    <tableColumn id="1" name="Column1" dataDxfId="275"/>
    <tableColumn id="2" name="שיעור חשיפה נוכחי" dataDxfId="274"/>
    <tableColumn id="3" name="שיעור חשיפה צפוי בשנת 2021" dataDxfId="273" dataCellStyle="Percent"/>
    <tableColumn id="4" name="טווח סטייה מותר" dataDxfId="272"/>
    <tableColumn id="5" name="גבולות שיעור החשיפה הצפויה" dataDxfId="271"/>
    <tableColumn id="6" name="מדדי ייחוס" dataDxfId="270" dataCellStyle="Normal 2"/>
  </tableColumns>
  <tableStyleInfo name="TableStyleMedium2" showFirstColumn="0" showLastColumn="0" showRowStripes="1" showColumnStripes="0"/>
</table>
</file>

<file path=xl/tables/table9.xml><?xml version="1.0" encoding="utf-8"?>
<table xmlns="http://schemas.openxmlformats.org/spreadsheetml/2006/main" id="11" name="Table11" displayName="Table11" ref="A291:F298" totalsRowShown="0" headerRowDxfId="269" headerRowBorderDxfId="268" tableBorderDxfId="267" totalsRowBorderDxfId="266">
  <autoFilter ref="A291:F298"/>
  <tableColumns count="6">
    <tableColumn id="1" name="Column1" dataDxfId="265"/>
    <tableColumn id="2" name="שיעור חשיפה נוכחי" dataDxfId="264"/>
    <tableColumn id="3" name="שיעור חשיפה צפוי בשנת 2021" dataDxfId="263" dataCellStyle="Percent"/>
    <tableColumn id="4" name="טווח סטייה מותר" dataDxfId="262"/>
    <tableColumn id="5" name="גבולות שיעור החשיפה הצפויה" dataDxfId="261"/>
    <tableColumn id="6" name="מדדי ייחוס" dataDxfId="26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26" Type="http://schemas.openxmlformats.org/officeDocument/2006/relationships/table" Target="../tables/table27.xml"/><Relationship Id="rId3" Type="http://schemas.openxmlformats.org/officeDocument/2006/relationships/table" Target="../tables/table4.xml"/><Relationship Id="rId21" Type="http://schemas.openxmlformats.org/officeDocument/2006/relationships/table" Target="../tables/table22.xml"/><Relationship Id="rId34" Type="http://schemas.openxmlformats.org/officeDocument/2006/relationships/table" Target="../tables/table35.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33" Type="http://schemas.openxmlformats.org/officeDocument/2006/relationships/table" Target="../tables/table34.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29" Type="http://schemas.openxmlformats.org/officeDocument/2006/relationships/table" Target="../tables/table30.xml"/><Relationship Id="rId1" Type="http://schemas.openxmlformats.org/officeDocument/2006/relationships/table" Target="../tables/table2.xml"/><Relationship Id="rId6" Type="http://schemas.openxmlformats.org/officeDocument/2006/relationships/table" Target="../tables/table7.xml"/><Relationship Id="rId11" Type="http://schemas.openxmlformats.org/officeDocument/2006/relationships/table" Target="../tables/table12.xml"/><Relationship Id="rId24" Type="http://schemas.openxmlformats.org/officeDocument/2006/relationships/table" Target="../tables/table25.xml"/><Relationship Id="rId32" Type="http://schemas.openxmlformats.org/officeDocument/2006/relationships/table" Target="../tables/table33.xml"/><Relationship Id="rId5" Type="http://schemas.openxmlformats.org/officeDocument/2006/relationships/table" Target="../tables/table6.xml"/><Relationship Id="rId15" Type="http://schemas.openxmlformats.org/officeDocument/2006/relationships/table" Target="../tables/table16.xml"/><Relationship Id="rId23" Type="http://schemas.openxmlformats.org/officeDocument/2006/relationships/table" Target="../tables/table24.xml"/><Relationship Id="rId28" Type="http://schemas.openxmlformats.org/officeDocument/2006/relationships/table" Target="../tables/table29.xml"/><Relationship Id="rId10" Type="http://schemas.openxmlformats.org/officeDocument/2006/relationships/table" Target="../tables/table11.xml"/><Relationship Id="rId19" Type="http://schemas.openxmlformats.org/officeDocument/2006/relationships/table" Target="../tables/table20.xml"/><Relationship Id="rId31" Type="http://schemas.openxmlformats.org/officeDocument/2006/relationships/table" Target="../tables/table32.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 Id="rId27" Type="http://schemas.openxmlformats.org/officeDocument/2006/relationships/table" Target="../tables/table28.xml"/><Relationship Id="rId30"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7"/>
  <sheetViews>
    <sheetView rightToLeft="1" topLeftCell="A28" workbookViewId="0">
      <selection activeCell="A37" sqref="A37"/>
    </sheetView>
  </sheetViews>
  <sheetFormatPr defaultRowHeight="14.25" x14ac:dyDescent="0.2"/>
  <cols>
    <col min="1" max="1" width="123.125" customWidth="1"/>
  </cols>
  <sheetData>
    <row r="1" spans="1:2" ht="52.5" x14ac:dyDescent="0.2">
      <c r="A1" s="49" t="s">
        <v>280</v>
      </c>
      <c r="B1" s="108" t="s">
        <v>281</v>
      </c>
    </row>
    <row r="2" spans="1:2" ht="15" x14ac:dyDescent="0.2">
      <c r="A2" s="50"/>
      <c r="B2" s="108"/>
    </row>
    <row r="3" spans="1:2" ht="29.25" x14ac:dyDescent="0.2">
      <c r="A3" s="51" t="s">
        <v>282</v>
      </c>
      <c r="B3" s="108"/>
    </row>
    <row r="4" spans="1:2" ht="15" x14ac:dyDescent="0.2">
      <c r="A4" s="51" t="s">
        <v>283</v>
      </c>
      <c r="B4" s="108"/>
    </row>
    <row r="5" spans="1:2" ht="15" x14ac:dyDescent="0.2">
      <c r="A5" s="52" t="s">
        <v>284</v>
      </c>
      <c r="B5" s="108"/>
    </row>
    <row r="6" spans="1:2" ht="28.5" x14ac:dyDescent="0.2">
      <c r="A6" s="51" t="s">
        <v>285</v>
      </c>
      <c r="B6" s="108"/>
    </row>
    <row r="7" spans="1:2" ht="57.75" x14ac:dyDescent="0.2">
      <c r="A7" s="51" t="s">
        <v>286</v>
      </c>
      <c r="B7" s="108"/>
    </row>
    <row r="8" spans="1:2" ht="42.75" x14ac:dyDescent="0.2">
      <c r="A8" s="51" t="s">
        <v>287</v>
      </c>
      <c r="B8" s="108"/>
    </row>
    <row r="9" spans="1:2" ht="15" x14ac:dyDescent="0.2">
      <c r="A9" s="52" t="s">
        <v>288</v>
      </c>
      <c r="B9" s="108"/>
    </row>
    <row r="10" spans="1:2" ht="42.75" x14ac:dyDescent="0.2">
      <c r="A10" s="53" t="s">
        <v>289</v>
      </c>
      <c r="B10" s="108"/>
    </row>
    <row r="11" spans="1:2" ht="15" x14ac:dyDescent="0.2">
      <c r="A11" s="54"/>
      <c r="B11" s="108"/>
    </row>
    <row r="12" spans="1:2" ht="28.5" x14ac:dyDescent="0.2">
      <c r="A12" s="53" t="s">
        <v>290</v>
      </c>
      <c r="B12" s="108"/>
    </row>
    <row r="13" spans="1:2" x14ac:dyDescent="0.2">
      <c r="A13" s="51"/>
      <c r="B13" s="108"/>
    </row>
    <row r="14" spans="1:2" ht="28.5" x14ac:dyDescent="0.2">
      <c r="A14" s="53" t="s">
        <v>291</v>
      </c>
      <c r="B14" s="108"/>
    </row>
    <row r="15" spans="1:2" x14ac:dyDescent="0.2">
      <c r="A15" s="51"/>
      <c r="B15" s="108"/>
    </row>
    <row r="16" spans="1:2" ht="57" x14ac:dyDescent="0.2">
      <c r="A16" s="53" t="s">
        <v>292</v>
      </c>
      <c r="B16" s="108"/>
    </row>
    <row r="17" spans="1:2" x14ac:dyDescent="0.2">
      <c r="A17" s="51"/>
      <c r="B17" s="108"/>
    </row>
    <row r="18" spans="1:2" ht="42.75" x14ac:dyDescent="0.2">
      <c r="A18" s="53" t="s">
        <v>293</v>
      </c>
      <c r="B18" s="108"/>
    </row>
    <row r="19" spans="1:2" ht="15" x14ac:dyDescent="0.2">
      <c r="A19" s="52" t="s">
        <v>294</v>
      </c>
      <c r="B19" s="108"/>
    </row>
    <row r="20" spans="1:2" ht="28.5" x14ac:dyDescent="0.2">
      <c r="A20" s="53" t="s">
        <v>295</v>
      </c>
      <c r="B20" s="108"/>
    </row>
    <row r="21" spans="1:2" ht="15" x14ac:dyDescent="0.2">
      <c r="A21" s="54"/>
      <c r="B21" s="108"/>
    </row>
    <row r="22" spans="1:2" ht="42.75" x14ac:dyDescent="0.2">
      <c r="A22" s="53" t="s">
        <v>296</v>
      </c>
      <c r="B22" s="108"/>
    </row>
    <row r="23" spans="1:2" ht="15" x14ac:dyDescent="0.2">
      <c r="A23" s="52" t="s">
        <v>297</v>
      </c>
      <c r="B23" s="108"/>
    </row>
    <row r="24" spans="1:2" ht="28.5" x14ac:dyDescent="0.2">
      <c r="A24" s="53" t="s">
        <v>298</v>
      </c>
      <c r="B24" s="108"/>
    </row>
    <row r="25" spans="1:2" ht="15" x14ac:dyDescent="0.2">
      <c r="A25" s="54"/>
      <c r="B25" s="108"/>
    </row>
    <row r="26" spans="1:2" ht="28.5" x14ac:dyDescent="0.2">
      <c r="A26" s="53" t="s">
        <v>299</v>
      </c>
      <c r="B26" s="108"/>
    </row>
    <row r="27" spans="1:2" x14ac:dyDescent="0.2">
      <c r="A27" s="51"/>
      <c r="B27" s="108"/>
    </row>
    <row r="28" spans="1:2" ht="28.5" x14ac:dyDescent="0.2">
      <c r="A28" s="53" t="s">
        <v>300</v>
      </c>
      <c r="B28" s="108"/>
    </row>
    <row r="29" spans="1:2" ht="15" x14ac:dyDescent="0.2">
      <c r="A29" s="52" t="s">
        <v>301</v>
      </c>
      <c r="B29" s="108"/>
    </row>
    <row r="30" spans="1:2" ht="29.25" x14ac:dyDescent="0.2">
      <c r="A30" s="53" t="s">
        <v>302</v>
      </c>
      <c r="B30" s="108"/>
    </row>
    <row r="31" spans="1:2" ht="15" x14ac:dyDescent="0.2">
      <c r="A31" s="52" t="s">
        <v>303</v>
      </c>
      <c r="B31" s="108"/>
    </row>
    <row r="32" spans="1:2" ht="28.5" x14ac:dyDescent="0.2">
      <c r="A32" s="53" t="s">
        <v>304</v>
      </c>
      <c r="B32" s="108"/>
    </row>
    <row r="33" spans="1:2" ht="15" x14ac:dyDescent="0.2">
      <c r="A33" s="54"/>
      <c r="B33" s="108"/>
    </row>
    <row r="34" spans="1:2" ht="28.5" x14ac:dyDescent="0.2">
      <c r="A34" s="53" t="s">
        <v>305</v>
      </c>
      <c r="B34" s="108"/>
    </row>
    <row r="35" spans="1:2" ht="15" x14ac:dyDescent="0.2">
      <c r="A35" s="54"/>
      <c r="B35" s="108"/>
    </row>
    <row r="36" spans="1:2" ht="15" thickBot="1" x14ac:dyDescent="0.25">
      <c r="A36" s="55" t="s">
        <v>306</v>
      </c>
      <c r="B36" s="108"/>
    </row>
    <row r="37" spans="1:2" ht="15" x14ac:dyDescent="0.2">
      <c r="A37" s="56" t="s">
        <v>281</v>
      </c>
      <c r="B37" s="108"/>
    </row>
  </sheetData>
  <mergeCells count="1">
    <mergeCell ref="B1:B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P221"/>
  <sheetViews>
    <sheetView rightToLeft="1" tabSelected="1" topLeftCell="B1" zoomScaleNormal="100" workbookViewId="0">
      <pane ySplit="5" topLeftCell="A8" activePane="bottomLeft" state="frozen"/>
      <selection pane="bottomLeft" activeCell="F32" sqref="F32"/>
    </sheetView>
  </sheetViews>
  <sheetFormatPr defaultRowHeight="14.25" x14ac:dyDescent="0.2"/>
  <cols>
    <col min="1" max="1" width="9" hidden="1" customWidth="1"/>
    <col min="2" max="2" width="11.5" style="28" customWidth="1"/>
    <col min="3" max="3" width="36.25" style="10" customWidth="1"/>
    <col min="4" max="4" width="42.375" style="28" bestFit="1" customWidth="1"/>
    <col min="5" max="5" width="96.125" style="8" customWidth="1"/>
    <col min="6" max="6" width="45.75" style="1" customWidth="1"/>
    <col min="7" max="33" width="9" style="2"/>
    <col min="34" max="42" width="9" style="3"/>
  </cols>
  <sheetData>
    <row r="1" spans="1:7" ht="28.5" thickBot="1" x14ac:dyDescent="0.25">
      <c r="B1" s="109" t="s">
        <v>266</v>
      </c>
      <c r="C1" s="110"/>
      <c r="D1" s="110"/>
      <c r="E1" s="110"/>
      <c r="F1" s="111"/>
      <c r="G1" s="112" t="s">
        <v>281</v>
      </c>
    </row>
    <row r="2" spans="1:7" ht="15" thickBot="1" x14ac:dyDescent="0.25">
      <c r="B2" s="7"/>
      <c r="C2" s="9"/>
      <c r="D2" s="6"/>
      <c r="E2" s="6"/>
      <c r="F2" s="4"/>
      <c r="G2" s="112"/>
    </row>
    <row r="3" spans="1:7" ht="28.5" thickBot="1" x14ac:dyDescent="0.25">
      <c r="B3" s="109" t="s">
        <v>30</v>
      </c>
      <c r="C3" s="110"/>
      <c r="D3" s="110"/>
      <c r="E3" s="110"/>
      <c r="F3" s="111"/>
      <c r="G3" s="112"/>
    </row>
    <row r="4" spans="1:7" ht="15" thickBot="1" x14ac:dyDescent="0.25">
      <c r="B4" s="7"/>
      <c r="C4" s="9"/>
      <c r="D4" s="7"/>
      <c r="E4" s="7"/>
      <c r="F4" s="2"/>
      <c r="G4" s="112"/>
    </row>
    <row r="5" spans="1:7" ht="32.25" thickBot="1" x14ac:dyDescent="0.25">
      <c r="A5" s="11" t="s">
        <v>127</v>
      </c>
      <c r="B5" s="69" t="s">
        <v>0</v>
      </c>
      <c r="C5" s="70" t="s">
        <v>1</v>
      </c>
      <c r="D5" s="71" t="s">
        <v>2</v>
      </c>
      <c r="E5" s="71" t="s">
        <v>3</v>
      </c>
      <c r="F5" s="72" t="s">
        <v>4</v>
      </c>
      <c r="G5" s="112"/>
    </row>
    <row r="6" spans="1:7" ht="25.5" x14ac:dyDescent="0.2">
      <c r="A6">
        <v>1</v>
      </c>
      <c r="B6" s="57">
        <v>1528</v>
      </c>
      <c r="C6" s="12" t="s">
        <v>5</v>
      </c>
      <c r="D6" s="27" t="s">
        <v>6</v>
      </c>
      <c r="E6" s="13" t="s">
        <v>7</v>
      </c>
      <c r="F6" s="64" t="s">
        <v>144</v>
      </c>
      <c r="G6" s="112"/>
    </row>
    <row r="7" spans="1:7" ht="38.25" x14ac:dyDescent="0.2">
      <c r="A7">
        <v>1</v>
      </c>
      <c r="B7" s="58">
        <v>876</v>
      </c>
      <c r="C7" s="14" t="s">
        <v>8</v>
      </c>
      <c r="D7" s="17" t="s">
        <v>9</v>
      </c>
      <c r="E7" s="15" t="s">
        <v>75</v>
      </c>
      <c r="F7" s="65" t="s">
        <v>144</v>
      </c>
      <c r="G7" s="112"/>
    </row>
    <row r="8" spans="1:7" ht="63.75" x14ac:dyDescent="0.2">
      <c r="A8">
        <v>2</v>
      </c>
      <c r="B8" s="58">
        <v>223</v>
      </c>
      <c r="C8" s="14" t="s">
        <v>10</v>
      </c>
      <c r="D8" s="17" t="s">
        <v>11</v>
      </c>
      <c r="E8" s="15" t="s">
        <v>72</v>
      </c>
      <c r="F8" s="65" t="s">
        <v>186</v>
      </c>
      <c r="G8" s="112"/>
    </row>
    <row r="9" spans="1:7" ht="63.75" x14ac:dyDescent="0.2">
      <c r="A9">
        <v>2</v>
      </c>
      <c r="B9" s="58">
        <v>1240</v>
      </c>
      <c r="C9" s="14" t="s">
        <v>12</v>
      </c>
      <c r="D9" s="17" t="s">
        <v>13</v>
      </c>
      <c r="E9" s="15" t="s">
        <v>72</v>
      </c>
      <c r="F9" s="65" t="s">
        <v>186</v>
      </c>
      <c r="G9" s="112"/>
    </row>
    <row r="10" spans="1:7" ht="63.75" x14ac:dyDescent="0.2">
      <c r="A10">
        <v>2</v>
      </c>
      <c r="B10" s="58">
        <v>1107</v>
      </c>
      <c r="C10" s="14" t="s">
        <v>14</v>
      </c>
      <c r="D10" s="17" t="s">
        <v>67</v>
      </c>
      <c r="E10" s="15" t="s">
        <v>15</v>
      </c>
      <c r="F10" s="65" t="s">
        <v>186</v>
      </c>
      <c r="G10" s="112"/>
    </row>
    <row r="11" spans="1:7" ht="76.5" x14ac:dyDescent="0.2">
      <c r="A11">
        <v>2</v>
      </c>
      <c r="B11" s="58">
        <v>2104</v>
      </c>
      <c r="C11" s="14" t="s">
        <v>25</v>
      </c>
      <c r="D11" s="17" t="s">
        <v>160</v>
      </c>
      <c r="E11" s="15" t="s">
        <v>80</v>
      </c>
      <c r="F11" s="65" t="s">
        <v>187</v>
      </c>
      <c r="G11" s="112"/>
    </row>
    <row r="12" spans="1:7" ht="63.75" x14ac:dyDescent="0.2">
      <c r="A12" s="45">
        <v>2</v>
      </c>
      <c r="B12" s="58">
        <v>7862</v>
      </c>
      <c r="C12" s="14" t="s">
        <v>132</v>
      </c>
      <c r="D12" s="17" t="s">
        <v>113</v>
      </c>
      <c r="E12" s="15" t="s">
        <v>150</v>
      </c>
      <c r="F12" s="65" t="s">
        <v>188</v>
      </c>
      <c r="G12" s="112"/>
    </row>
    <row r="13" spans="1:7" ht="25.5" x14ac:dyDescent="0.2">
      <c r="A13" s="45">
        <v>3</v>
      </c>
      <c r="B13" s="58">
        <v>1372</v>
      </c>
      <c r="C13" s="14" t="s">
        <v>16</v>
      </c>
      <c r="D13" s="17" t="s">
        <v>17</v>
      </c>
      <c r="E13" s="15" t="s">
        <v>18</v>
      </c>
      <c r="F13" s="65" t="s">
        <v>145</v>
      </c>
      <c r="G13" s="112"/>
    </row>
    <row r="14" spans="1:7" ht="51" x14ac:dyDescent="0.2">
      <c r="A14" s="45">
        <v>3</v>
      </c>
      <c r="B14" s="58">
        <v>948</v>
      </c>
      <c r="C14" s="14" t="s">
        <v>19</v>
      </c>
      <c r="D14" s="17" t="s">
        <v>166</v>
      </c>
      <c r="E14" s="15" t="s">
        <v>73</v>
      </c>
      <c r="F14" s="65" t="s">
        <v>145</v>
      </c>
      <c r="G14" s="112"/>
    </row>
    <row r="15" spans="1:7" ht="51" x14ac:dyDescent="0.2">
      <c r="A15" s="45">
        <v>3</v>
      </c>
      <c r="B15" s="58">
        <v>1370</v>
      </c>
      <c r="C15" s="14" t="s">
        <v>20</v>
      </c>
      <c r="D15" s="17" t="s">
        <v>167</v>
      </c>
      <c r="E15" s="16" t="s">
        <v>73</v>
      </c>
      <c r="F15" s="65" t="s">
        <v>145</v>
      </c>
      <c r="G15" s="112"/>
    </row>
    <row r="16" spans="1:7" ht="51" x14ac:dyDescent="0.2">
      <c r="A16" s="45">
        <v>3</v>
      </c>
      <c r="B16" s="58">
        <v>7861</v>
      </c>
      <c r="C16" s="14" t="s">
        <v>131</v>
      </c>
      <c r="D16" s="17" t="s">
        <v>168</v>
      </c>
      <c r="E16" s="15" t="s">
        <v>121</v>
      </c>
      <c r="F16" s="65" t="s">
        <v>146</v>
      </c>
      <c r="G16" s="112"/>
    </row>
    <row r="17" spans="1:7" ht="76.5" x14ac:dyDescent="0.2">
      <c r="A17" s="45">
        <v>4</v>
      </c>
      <c r="B17" s="58">
        <v>881</v>
      </c>
      <c r="C17" s="14" t="s">
        <v>21</v>
      </c>
      <c r="D17" s="17" t="s">
        <v>169</v>
      </c>
      <c r="E17" s="15" t="s">
        <v>74</v>
      </c>
      <c r="F17" s="65" t="s">
        <v>189</v>
      </c>
      <c r="G17" s="112"/>
    </row>
    <row r="18" spans="1:7" ht="63.75" x14ac:dyDescent="0.2">
      <c r="A18" s="45">
        <v>5</v>
      </c>
      <c r="B18" s="58">
        <v>1387</v>
      </c>
      <c r="C18" s="14" t="s">
        <v>22</v>
      </c>
      <c r="D18" s="17" t="s">
        <v>82</v>
      </c>
      <c r="E18" s="15" t="s">
        <v>76</v>
      </c>
      <c r="F18" s="65" t="s">
        <v>190</v>
      </c>
      <c r="G18" s="112"/>
    </row>
    <row r="19" spans="1:7" ht="63.75" x14ac:dyDescent="0.2">
      <c r="A19" s="45">
        <v>5</v>
      </c>
      <c r="B19" s="58">
        <v>1386</v>
      </c>
      <c r="C19" s="14" t="s">
        <v>23</v>
      </c>
      <c r="D19" s="17" t="s">
        <v>81</v>
      </c>
      <c r="E19" s="15" t="s">
        <v>76</v>
      </c>
      <c r="F19" s="65" t="s">
        <v>190</v>
      </c>
      <c r="G19" s="112"/>
    </row>
    <row r="20" spans="1:7" ht="51" x14ac:dyDescent="0.2">
      <c r="A20" s="45">
        <v>7</v>
      </c>
      <c r="B20" s="58">
        <v>2105</v>
      </c>
      <c r="C20" s="14" t="s">
        <v>26</v>
      </c>
      <c r="D20" s="17" t="s">
        <v>162</v>
      </c>
      <c r="E20" s="15" t="s">
        <v>79</v>
      </c>
      <c r="F20" s="65" t="s">
        <v>193</v>
      </c>
      <c r="G20" s="112"/>
    </row>
    <row r="21" spans="1:7" ht="38.25" x14ac:dyDescent="0.2">
      <c r="A21" s="45">
        <v>7</v>
      </c>
      <c r="B21" s="58">
        <v>883</v>
      </c>
      <c r="C21" s="14" t="s">
        <v>27</v>
      </c>
      <c r="D21" s="17" t="s">
        <v>84</v>
      </c>
      <c r="E21" s="15" t="s">
        <v>71</v>
      </c>
      <c r="F21" s="65" t="s">
        <v>192</v>
      </c>
      <c r="G21" s="112"/>
    </row>
    <row r="22" spans="1:7" ht="38.25" x14ac:dyDescent="0.2">
      <c r="A22" s="45">
        <v>7</v>
      </c>
      <c r="B22" s="58">
        <v>877</v>
      </c>
      <c r="C22" s="14" t="s">
        <v>28</v>
      </c>
      <c r="D22" s="17" t="s">
        <v>126</v>
      </c>
      <c r="E22" s="15" t="s">
        <v>71</v>
      </c>
      <c r="F22" s="65" t="s">
        <v>192</v>
      </c>
      <c r="G22" s="112"/>
    </row>
    <row r="23" spans="1:7" ht="100.5" customHeight="1" x14ac:dyDescent="0.2">
      <c r="A23" s="45">
        <v>7</v>
      </c>
      <c r="B23" s="58">
        <v>2109</v>
      </c>
      <c r="C23" s="14" t="s">
        <v>29</v>
      </c>
      <c r="D23" s="17" t="s">
        <v>165</v>
      </c>
      <c r="E23" s="15" t="s">
        <v>78</v>
      </c>
      <c r="F23" s="65" t="s">
        <v>192</v>
      </c>
      <c r="G23" s="112"/>
    </row>
    <row r="24" spans="1:7" ht="127.5" x14ac:dyDescent="0.2">
      <c r="A24" s="45">
        <v>7</v>
      </c>
      <c r="B24" s="58">
        <v>1589</v>
      </c>
      <c r="C24" s="14" t="s">
        <v>101</v>
      </c>
      <c r="D24" s="17" t="s">
        <v>163</v>
      </c>
      <c r="E24" s="15" t="s">
        <v>105</v>
      </c>
      <c r="F24" s="65" t="s">
        <v>207</v>
      </c>
      <c r="G24" s="112"/>
    </row>
    <row r="25" spans="1:7" ht="114.75" x14ac:dyDescent="0.2">
      <c r="A25" s="45">
        <v>7</v>
      </c>
      <c r="B25" s="59">
        <v>1689</v>
      </c>
      <c r="C25" s="14" t="s">
        <v>102</v>
      </c>
      <c r="D25" s="17" t="s">
        <v>170</v>
      </c>
      <c r="E25" s="24" t="s">
        <v>104</v>
      </c>
      <c r="F25" s="65" t="s">
        <v>206</v>
      </c>
      <c r="G25" s="112"/>
    </row>
    <row r="26" spans="1:7" ht="38.25" x14ac:dyDescent="0.2">
      <c r="A26" s="45">
        <v>7</v>
      </c>
      <c r="B26" s="58">
        <v>7860</v>
      </c>
      <c r="C26" s="14" t="s">
        <v>117</v>
      </c>
      <c r="D26" s="17" t="s">
        <v>111</v>
      </c>
      <c r="E26" s="24" t="s">
        <v>119</v>
      </c>
      <c r="F26" s="65" t="s">
        <v>192</v>
      </c>
      <c r="G26" s="112"/>
    </row>
    <row r="27" spans="1:7" ht="114.75" x14ac:dyDescent="0.2">
      <c r="A27" s="45">
        <v>7</v>
      </c>
      <c r="B27" s="58">
        <v>7867</v>
      </c>
      <c r="C27" s="14" t="s">
        <v>133</v>
      </c>
      <c r="D27" s="17" t="s">
        <v>114</v>
      </c>
      <c r="E27" s="15" t="s">
        <v>120</v>
      </c>
      <c r="F27" s="65" t="s">
        <v>206</v>
      </c>
      <c r="G27" s="112"/>
    </row>
    <row r="28" spans="1:7" ht="77.25" thickBot="1" x14ac:dyDescent="0.25">
      <c r="A28">
        <v>8</v>
      </c>
      <c r="B28" s="60">
        <v>2108</v>
      </c>
      <c r="C28" s="18" t="s">
        <v>24</v>
      </c>
      <c r="D28" s="19" t="s">
        <v>159</v>
      </c>
      <c r="E28" s="26" t="s">
        <v>77</v>
      </c>
      <c r="F28" s="66" t="s">
        <v>191</v>
      </c>
      <c r="G28" s="112"/>
    </row>
    <row r="29" spans="1:7" ht="114.75" x14ac:dyDescent="0.2">
      <c r="A29">
        <v>8</v>
      </c>
      <c r="B29" s="61">
        <v>8885</v>
      </c>
      <c r="C29" s="20" t="s">
        <v>68</v>
      </c>
      <c r="D29" s="21" t="s">
        <v>69</v>
      </c>
      <c r="E29" s="25" t="s">
        <v>70</v>
      </c>
      <c r="F29" s="67" t="s">
        <v>269</v>
      </c>
      <c r="G29" s="112"/>
    </row>
    <row r="30" spans="1:7" ht="102" x14ac:dyDescent="0.2">
      <c r="A30">
        <v>8</v>
      </c>
      <c r="B30" s="58">
        <v>2242</v>
      </c>
      <c r="C30" s="14" t="s">
        <v>91</v>
      </c>
      <c r="D30" s="17" t="s">
        <v>161</v>
      </c>
      <c r="E30" s="22" t="s">
        <v>83</v>
      </c>
      <c r="F30" s="65" t="s">
        <v>270</v>
      </c>
      <c r="G30" s="112"/>
    </row>
    <row r="31" spans="1:7" ht="165.75" x14ac:dyDescent="0.2">
      <c r="A31">
        <v>8</v>
      </c>
      <c r="B31" s="59">
        <v>1692</v>
      </c>
      <c r="C31" s="14" t="s">
        <v>103</v>
      </c>
      <c r="D31" s="17" t="s">
        <v>171</v>
      </c>
      <c r="E31" s="22" t="s">
        <v>106</v>
      </c>
      <c r="F31" s="137" t="s">
        <v>329</v>
      </c>
      <c r="G31" s="112"/>
    </row>
    <row r="32" spans="1:7" ht="178.5" x14ac:dyDescent="0.2">
      <c r="A32">
        <v>8</v>
      </c>
      <c r="B32" s="58">
        <v>1560</v>
      </c>
      <c r="C32" s="14" t="s">
        <v>100</v>
      </c>
      <c r="D32" s="17" t="s">
        <v>164</v>
      </c>
      <c r="E32" s="22" t="s">
        <v>107</v>
      </c>
      <c r="F32" s="65" t="s">
        <v>330</v>
      </c>
      <c r="G32" s="112"/>
    </row>
    <row r="33" spans="1:7" ht="89.25" x14ac:dyDescent="0.2">
      <c r="A33">
        <v>8</v>
      </c>
      <c r="B33" s="58">
        <v>7980</v>
      </c>
      <c r="C33" s="14" t="s">
        <v>134</v>
      </c>
      <c r="D33" s="17" t="s">
        <v>115</v>
      </c>
      <c r="E33" s="22" t="s">
        <v>123</v>
      </c>
      <c r="F33" s="65" t="s">
        <v>271</v>
      </c>
      <c r="G33" s="112"/>
    </row>
    <row r="34" spans="1:7" ht="90" thickBot="1" x14ac:dyDescent="0.25">
      <c r="A34">
        <v>8</v>
      </c>
      <c r="B34" s="60">
        <v>7981</v>
      </c>
      <c r="C34" s="18" t="s">
        <v>135</v>
      </c>
      <c r="D34" s="19" t="s">
        <v>116</v>
      </c>
      <c r="E34" s="22" t="s">
        <v>122</v>
      </c>
      <c r="F34" s="66" t="s">
        <v>272</v>
      </c>
      <c r="G34" s="112"/>
    </row>
    <row r="35" spans="1:7" ht="60.75" customHeight="1" x14ac:dyDescent="0.2">
      <c r="A35">
        <v>9</v>
      </c>
      <c r="B35" s="61">
        <v>767</v>
      </c>
      <c r="C35" s="20" t="str">
        <f>"512065202-00000000000874-"&amp;B35&amp;"-000"</f>
        <v>512065202-00000000000874-767-000</v>
      </c>
      <c r="D35" s="21" t="s">
        <v>172</v>
      </c>
      <c r="E35" s="23" t="s">
        <v>118</v>
      </c>
      <c r="F35" s="67" t="s">
        <v>273</v>
      </c>
      <c r="G35" s="112"/>
    </row>
    <row r="36" spans="1:7" ht="60.75" customHeight="1" x14ac:dyDescent="0.2">
      <c r="A36">
        <v>9</v>
      </c>
      <c r="B36" s="58">
        <v>768</v>
      </c>
      <c r="C36" s="14" t="str">
        <f>"512065202-00000000000880-"&amp;B36&amp;"-000"</f>
        <v>512065202-00000000000880-768-000</v>
      </c>
      <c r="D36" s="17" t="s">
        <v>173</v>
      </c>
      <c r="E36" s="15" t="s">
        <v>118</v>
      </c>
      <c r="F36" s="65" t="s">
        <v>273</v>
      </c>
      <c r="G36" s="112"/>
    </row>
    <row r="37" spans="1:7" ht="102" x14ac:dyDescent="0.2">
      <c r="A37">
        <v>9</v>
      </c>
      <c r="B37" s="58">
        <v>769</v>
      </c>
      <c r="C37" s="14" t="str">
        <f>"512065202-00000000000885-"&amp;B37&amp;"-000"</f>
        <v>512065202-00000000000885-769-000</v>
      </c>
      <c r="D37" s="17" t="s">
        <v>174</v>
      </c>
      <c r="E37" s="15" t="s">
        <v>118</v>
      </c>
      <c r="F37" s="65" t="s">
        <v>274</v>
      </c>
      <c r="G37" s="112"/>
    </row>
    <row r="38" spans="1:7" ht="63" customHeight="1" x14ac:dyDescent="0.2">
      <c r="A38">
        <v>9</v>
      </c>
      <c r="B38" s="58">
        <v>2156</v>
      </c>
      <c r="C38" s="14" t="str">
        <f>"512065202-00000000000163-"&amp;B38&amp;"-000"</f>
        <v>512065202-00000000000163-2156-000</v>
      </c>
      <c r="D38" s="17" t="s">
        <v>175</v>
      </c>
      <c r="E38" s="15" t="s">
        <v>118</v>
      </c>
      <c r="F38" s="65" t="s">
        <v>275</v>
      </c>
      <c r="G38" s="112"/>
    </row>
    <row r="39" spans="1:7" ht="60.75" customHeight="1" x14ac:dyDescent="0.2">
      <c r="A39">
        <v>9</v>
      </c>
      <c r="B39" s="58">
        <v>2159</v>
      </c>
      <c r="C39" s="14" t="str">
        <f>"512065202-00000000000660-"&amp;B39&amp;"-000"</f>
        <v>512065202-00000000000660-2159-000</v>
      </c>
      <c r="D39" s="17" t="s">
        <v>176</v>
      </c>
      <c r="E39" s="15" t="s">
        <v>118</v>
      </c>
      <c r="F39" s="65" t="s">
        <v>273</v>
      </c>
      <c r="G39" s="112"/>
    </row>
    <row r="40" spans="1:7" ht="51" x14ac:dyDescent="0.2">
      <c r="A40">
        <v>9</v>
      </c>
      <c r="B40" s="58">
        <v>7863</v>
      </c>
      <c r="C40" s="14" t="str">
        <f>"512065202-00000000007857-"&amp;B40&amp;"-000"</f>
        <v>512065202-00000000007857-7863-000</v>
      </c>
      <c r="D40" s="17" t="s">
        <v>112</v>
      </c>
      <c r="E40" s="15" t="s">
        <v>118</v>
      </c>
      <c r="F40" s="65" t="s">
        <v>273</v>
      </c>
      <c r="G40" s="112"/>
    </row>
    <row r="41" spans="1:7" ht="51" x14ac:dyDescent="0.2">
      <c r="A41">
        <v>9</v>
      </c>
      <c r="B41" s="58">
        <v>11388</v>
      </c>
      <c r="C41" s="14" t="str">
        <f>"512065202-00000000011329-"&amp;B41&amp;"-000"</f>
        <v>512065202-00000000011329-11388-000</v>
      </c>
      <c r="D41" s="17" t="s">
        <v>139</v>
      </c>
      <c r="E41" s="15" t="s">
        <v>118</v>
      </c>
      <c r="F41" s="65" t="s">
        <v>273</v>
      </c>
      <c r="G41" s="112"/>
    </row>
    <row r="42" spans="1:7" ht="114.75" x14ac:dyDescent="0.2">
      <c r="B42" s="58">
        <v>874</v>
      </c>
      <c r="C42" s="14" t="s">
        <v>62</v>
      </c>
      <c r="D42" s="17" t="s">
        <v>201</v>
      </c>
      <c r="E42" s="15" t="s">
        <v>70</v>
      </c>
      <c r="F42" s="65" t="s">
        <v>276</v>
      </c>
      <c r="G42" s="112"/>
    </row>
    <row r="43" spans="1:7" ht="25.5" x14ac:dyDescent="0.2">
      <c r="B43" s="62">
        <v>13246</v>
      </c>
      <c r="C43" s="46" t="s">
        <v>208</v>
      </c>
      <c r="D43" s="47" t="s">
        <v>202</v>
      </c>
      <c r="E43" s="48" t="s">
        <v>204</v>
      </c>
      <c r="F43" s="68" t="s">
        <v>205</v>
      </c>
      <c r="G43" s="112"/>
    </row>
    <row r="44" spans="1:7" ht="25.5" x14ac:dyDescent="0.2">
      <c r="B44" s="63">
        <v>13245</v>
      </c>
      <c r="C44" s="46" t="s">
        <v>209</v>
      </c>
      <c r="D44" s="47" t="s">
        <v>203</v>
      </c>
      <c r="E44" s="48" t="s">
        <v>204</v>
      </c>
      <c r="F44" s="68" t="s">
        <v>205</v>
      </c>
      <c r="G44" s="112"/>
    </row>
    <row r="45" spans="1:7" ht="25.5" x14ac:dyDescent="0.2">
      <c r="B45" s="63">
        <v>13259</v>
      </c>
      <c r="C45" s="46" t="s">
        <v>210</v>
      </c>
      <c r="D45" s="47" t="s">
        <v>211</v>
      </c>
      <c r="E45" s="48" t="s">
        <v>204</v>
      </c>
      <c r="F45" s="68" t="s">
        <v>205</v>
      </c>
      <c r="G45" s="112"/>
    </row>
    <row r="46" spans="1:7" ht="51" x14ac:dyDescent="0.2">
      <c r="B46" s="62">
        <v>12966</v>
      </c>
      <c r="C46" s="46" t="s">
        <v>212</v>
      </c>
      <c r="D46" s="47" t="s">
        <v>213</v>
      </c>
      <c r="E46" s="48" t="s">
        <v>214</v>
      </c>
      <c r="F46" s="68" t="s">
        <v>277</v>
      </c>
      <c r="G46" s="112"/>
    </row>
    <row r="47" spans="1:7" ht="51" x14ac:dyDescent="0.2">
      <c r="B47" s="62">
        <v>13286</v>
      </c>
      <c r="C47" s="46" t="s">
        <v>308</v>
      </c>
      <c r="D47" s="47" t="s">
        <v>311</v>
      </c>
      <c r="E47" s="48" t="s">
        <v>310</v>
      </c>
      <c r="F47" s="68" t="s">
        <v>309</v>
      </c>
      <c r="G47" s="112"/>
    </row>
    <row r="48" spans="1:7" ht="25.5" x14ac:dyDescent="0.2">
      <c r="B48" s="63">
        <v>13285</v>
      </c>
      <c r="C48" s="46" t="s">
        <v>261</v>
      </c>
      <c r="D48" s="47" t="s">
        <v>262</v>
      </c>
      <c r="E48" s="48" t="s">
        <v>204</v>
      </c>
      <c r="F48" s="68" t="s">
        <v>205</v>
      </c>
      <c r="G48" s="112"/>
    </row>
    <row r="49" spans="1:7" ht="38.25" x14ac:dyDescent="0.2">
      <c r="B49" s="73">
        <v>13260</v>
      </c>
      <c r="C49" s="74" t="s">
        <v>263</v>
      </c>
      <c r="D49" s="75" t="s">
        <v>264</v>
      </c>
      <c r="E49" s="76" t="s">
        <v>265</v>
      </c>
      <c r="F49" s="77" t="s">
        <v>278</v>
      </c>
      <c r="G49" s="112"/>
    </row>
    <row r="50" spans="1:7" x14ac:dyDescent="0.2">
      <c r="B50" s="114" t="s">
        <v>327</v>
      </c>
      <c r="C50" s="114"/>
      <c r="D50" s="114"/>
      <c r="E50" s="114"/>
      <c r="F50" s="114"/>
      <c r="G50" s="112"/>
    </row>
    <row r="51" spans="1:7" x14ac:dyDescent="0.2">
      <c r="A51" s="113" t="s">
        <v>281</v>
      </c>
      <c r="B51" s="113"/>
      <c r="C51" s="113"/>
      <c r="D51" s="113"/>
      <c r="E51" s="113"/>
      <c r="F51" s="113"/>
      <c r="G51" s="112"/>
    </row>
    <row r="52" spans="1:7" x14ac:dyDescent="0.2">
      <c r="B52" s="7"/>
      <c r="C52" s="9"/>
      <c r="D52" s="7"/>
      <c r="E52" s="7"/>
      <c r="F52" s="2"/>
    </row>
    <row r="53" spans="1:7" x14ac:dyDescent="0.2">
      <c r="B53" s="7"/>
      <c r="C53" s="9"/>
      <c r="D53" s="7"/>
      <c r="E53" s="7"/>
      <c r="F53" s="2"/>
    </row>
    <row r="54" spans="1:7" x14ac:dyDescent="0.2">
      <c r="B54" s="7"/>
      <c r="C54" s="9"/>
      <c r="D54" s="7"/>
      <c r="E54" s="7"/>
      <c r="F54" s="2"/>
    </row>
    <row r="55" spans="1:7" x14ac:dyDescent="0.2">
      <c r="B55" s="7"/>
      <c r="C55" s="9"/>
      <c r="D55" s="7"/>
      <c r="E55" s="7"/>
      <c r="F55" s="2"/>
    </row>
    <row r="56" spans="1:7" x14ac:dyDescent="0.2">
      <c r="B56" s="7"/>
      <c r="C56" s="9"/>
      <c r="D56" s="7"/>
      <c r="E56" s="7"/>
      <c r="F56" s="2"/>
    </row>
    <row r="57" spans="1:7" x14ac:dyDescent="0.2">
      <c r="B57" s="7"/>
      <c r="C57" s="9"/>
      <c r="D57" s="7"/>
      <c r="E57" s="7"/>
      <c r="F57" s="2"/>
    </row>
    <row r="58" spans="1:7" x14ac:dyDescent="0.2">
      <c r="B58" s="7"/>
      <c r="C58" s="9"/>
      <c r="D58" s="7"/>
      <c r="E58" s="7"/>
      <c r="F58" s="2"/>
    </row>
    <row r="59" spans="1:7" x14ac:dyDescent="0.2">
      <c r="B59" s="7"/>
      <c r="C59" s="9"/>
      <c r="D59" s="7"/>
      <c r="E59" s="7"/>
      <c r="F59" s="2"/>
    </row>
    <row r="60" spans="1:7" x14ac:dyDescent="0.2">
      <c r="B60" s="7"/>
      <c r="C60" s="9"/>
      <c r="D60" s="7"/>
      <c r="E60" s="7"/>
      <c r="F60" s="2"/>
    </row>
    <row r="61" spans="1:7" x14ac:dyDescent="0.2">
      <c r="B61" s="7"/>
      <c r="C61" s="9"/>
      <c r="D61" s="7"/>
      <c r="E61" s="7"/>
      <c r="F61" s="2"/>
    </row>
    <row r="62" spans="1:7" x14ac:dyDescent="0.2">
      <c r="B62" s="7"/>
      <c r="C62" s="9"/>
      <c r="D62" s="7"/>
      <c r="E62" s="7"/>
      <c r="F62" s="2"/>
    </row>
    <row r="63" spans="1:7" x14ac:dyDescent="0.2">
      <c r="B63" s="7"/>
      <c r="C63" s="9"/>
      <c r="D63" s="7"/>
      <c r="E63" s="7"/>
      <c r="F63" s="2"/>
    </row>
    <row r="64" spans="1:7" x14ac:dyDescent="0.2">
      <c r="B64" s="7"/>
      <c r="C64" s="9"/>
      <c r="D64" s="7"/>
      <c r="E64" s="7"/>
      <c r="F64" s="2"/>
    </row>
    <row r="65" spans="2:6" x14ac:dyDescent="0.2">
      <c r="B65" s="7"/>
      <c r="C65" s="9"/>
      <c r="D65" s="7"/>
      <c r="E65" s="7"/>
      <c r="F65" s="2"/>
    </row>
    <row r="66" spans="2:6" x14ac:dyDescent="0.2">
      <c r="B66" s="7"/>
      <c r="C66" s="9"/>
      <c r="D66" s="7"/>
      <c r="E66" s="7"/>
      <c r="F66" s="2"/>
    </row>
    <row r="67" spans="2:6" x14ac:dyDescent="0.2">
      <c r="B67" s="7"/>
      <c r="C67" s="9"/>
      <c r="D67" s="7"/>
      <c r="E67" s="7"/>
      <c r="F67" s="2"/>
    </row>
    <row r="68" spans="2:6" x14ac:dyDescent="0.2">
      <c r="B68" s="7"/>
      <c r="C68" s="9"/>
      <c r="D68" s="7"/>
      <c r="E68" s="7"/>
      <c r="F68" s="2"/>
    </row>
    <row r="69" spans="2:6" x14ac:dyDescent="0.2">
      <c r="B69" s="7"/>
      <c r="C69" s="9"/>
      <c r="D69" s="7"/>
      <c r="E69" s="7"/>
      <c r="F69" s="2"/>
    </row>
    <row r="70" spans="2:6" x14ac:dyDescent="0.2">
      <c r="B70" s="7"/>
      <c r="C70" s="9"/>
      <c r="D70" s="7"/>
      <c r="E70" s="7"/>
      <c r="F70" s="2"/>
    </row>
    <row r="71" spans="2:6" x14ac:dyDescent="0.2">
      <c r="B71" s="7"/>
      <c r="C71" s="9"/>
      <c r="D71" s="7"/>
      <c r="E71" s="7"/>
      <c r="F71" s="2"/>
    </row>
    <row r="72" spans="2:6" x14ac:dyDescent="0.2">
      <c r="B72" s="7"/>
      <c r="C72" s="9"/>
      <c r="D72" s="7"/>
      <c r="E72" s="7"/>
      <c r="F72" s="2"/>
    </row>
    <row r="73" spans="2:6" x14ac:dyDescent="0.2">
      <c r="B73" s="7"/>
      <c r="C73" s="9"/>
      <c r="D73" s="7"/>
      <c r="E73" s="7"/>
      <c r="F73" s="2"/>
    </row>
    <row r="74" spans="2:6" x14ac:dyDescent="0.2">
      <c r="B74" s="7"/>
      <c r="C74" s="9"/>
      <c r="D74" s="7"/>
      <c r="E74" s="7"/>
      <c r="F74" s="2"/>
    </row>
    <row r="75" spans="2:6" x14ac:dyDescent="0.2">
      <c r="B75" s="7"/>
      <c r="C75" s="9"/>
      <c r="D75" s="7"/>
      <c r="E75" s="7"/>
      <c r="F75" s="2"/>
    </row>
    <row r="76" spans="2:6" x14ac:dyDescent="0.2">
      <c r="B76" s="7"/>
      <c r="C76" s="9"/>
      <c r="D76" s="7"/>
      <c r="E76" s="7"/>
      <c r="F76" s="2"/>
    </row>
    <row r="77" spans="2:6" x14ac:dyDescent="0.2">
      <c r="B77" s="7"/>
      <c r="C77" s="9"/>
      <c r="D77" s="7"/>
      <c r="E77" s="7"/>
      <c r="F77" s="2"/>
    </row>
    <row r="78" spans="2:6" x14ac:dyDescent="0.2">
      <c r="B78" s="7"/>
      <c r="C78" s="9"/>
      <c r="D78" s="7"/>
      <c r="E78" s="7"/>
      <c r="F78" s="2"/>
    </row>
    <row r="79" spans="2:6" x14ac:dyDescent="0.2">
      <c r="B79" s="7"/>
      <c r="C79" s="9"/>
      <c r="D79" s="7"/>
      <c r="E79" s="7"/>
      <c r="F79" s="2"/>
    </row>
    <row r="80" spans="2:6" x14ac:dyDescent="0.2">
      <c r="B80" s="7"/>
      <c r="C80" s="9"/>
      <c r="D80" s="7"/>
      <c r="E80" s="7"/>
      <c r="F80" s="2"/>
    </row>
    <row r="81" spans="2:6" x14ac:dyDescent="0.2">
      <c r="B81" s="7"/>
      <c r="C81" s="9"/>
      <c r="D81" s="7"/>
      <c r="E81" s="7"/>
      <c r="F81" s="2"/>
    </row>
    <row r="82" spans="2:6" x14ac:dyDescent="0.2">
      <c r="B82" s="7"/>
      <c r="C82" s="9"/>
      <c r="D82" s="7"/>
      <c r="E82" s="7"/>
      <c r="F82" s="2"/>
    </row>
    <row r="83" spans="2:6" x14ac:dyDescent="0.2">
      <c r="B83" s="7"/>
      <c r="C83" s="9"/>
      <c r="D83" s="7"/>
      <c r="E83" s="7"/>
      <c r="F83" s="2"/>
    </row>
    <row r="84" spans="2:6" x14ac:dyDescent="0.2">
      <c r="B84" s="7"/>
      <c r="C84" s="9"/>
      <c r="D84" s="7"/>
      <c r="E84" s="7"/>
      <c r="F84" s="2"/>
    </row>
    <row r="85" spans="2:6" x14ac:dyDescent="0.2">
      <c r="B85" s="7"/>
      <c r="C85" s="9"/>
      <c r="D85" s="7"/>
      <c r="E85" s="7"/>
      <c r="F85" s="2"/>
    </row>
    <row r="86" spans="2:6" x14ac:dyDescent="0.2">
      <c r="B86" s="7"/>
      <c r="C86" s="9"/>
      <c r="D86" s="7"/>
      <c r="E86" s="7"/>
      <c r="F86" s="2"/>
    </row>
    <row r="87" spans="2:6" x14ac:dyDescent="0.2">
      <c r="B87" s="7"/>
      <c r="C87" s="9"/>
      <c r="D87" s="7"/>
      <c r="E87" s="7"/>
      <c r="F87" s="2"/>
    </row>
    <row r="88" spans="2:6" x14ac:dyDescent="0.2">
      <c r="B88" s="7"/>
      <c r="C88" s="9"/>
      <c r="D88" s="7"/>
      <c r="E88" s="7"/>
      <c r="F88" s="2"/>
    </row>
    <row r="89" spans="2:6" x14ac:dyDescent="0.2">
      <c r="B89" s="7"/>
      <c r="C89" s="9"/>
      <c r="D89" s="7"/>
      <c r="E89" s="7"/>
      <c r="F89" s="2"/>
    </row>
    <row r="90" spans="2:6" x14ac:dyDescent="0.2">
      <c r="B90" s="7"/>
      <c r="C90" s="9"/>
      <c r="D90" s="7"/>
      <c r="E90" s="7"/>
      <c r="F90" s="2"/>
    </row>
    <row r="91" spans="2:6" x14ac:dyDescent="0.2">
      <c r="B91" s="7"/>
      <c r="C91" s="9"/>
      <c r="D91" s="7"/>
      <c r="E91" s="7"/>
      <c r="F91" s="2"/>
    </row>
    <row r="92" spans="2:6" x14ac:dyDescent="0.2">
      <c r="B92" s="7"/>
      <c r="C92" s="9"/>
      <c r="D92" s="7"/>
      <c r="E92" s="7"/>
      <c r="F92" s="2"/>
    </row>
    <row r="93" spans="2:6" x14ac:dyDescent="0.2">
      <c r="B93" s="7"/>
      <c r="C93" s="9"/>
      <c r="D93" s="7"/>
      <c r="E93" s="7"/>
      <c r="F93" s="2"/>
    </row>
    <row r="94" spans="2:6" x14ac:dyDescent="0.2">
      <c r="B94" s="7"/>
      <c r="C94" s="9"/>
      <c r="D94" s="7"/>
      <c r="E94" s="7"/>
      <c r="F94" s="2"/>
    </row>
    <row r="95" spans="2:6" x14ac:dyDescent="0.2">
      <c r="B95" s="7"/>
      <c r="C95" s="9"/>
      <c r="D95" s="7"/>
      <c r="E95" s="7"/>
      <c r="F95" s="2"/>
    </row>
    <row r="96" spans="2:6" x14ac:dyDescent="0.2">
      <c r="B96" s="7"/>
      <c r="C96" s="9"/>
      <c r="D96" s="7"/>
      <c r="E96" s="7"/>
      <c r="F96" s="2"/>
    </row>
    <row r="97" spans="2:6" x14ac:dyDescent="0.2">
      <c r="B97" s="7"/>
      <c r="C97" s="9"/>
      <c r="D97" s="7"/>
      <c r="E97" s="7"/>
      <c r="F97" s="2"/>
    </row>
    <row r="98" spans="2:6" x14ac:dyDescent="0.2">
      <c r="B98" s="7"/>
      <c r="C98" s="9"/>
      <c r="D98" s="7"/>
      <c r="E98" s="7"/>
      <c r="F98" s="2"/>
    </row>
    <row r="99" spans="2:6" x14ac:dyDescent="0.2">
      <c r="B99" s="7"/>
      <c r="C99" s="9"/>
      <c r="D99" s="7"/>
      <c r="E99" s="7"/>
      <c r="F99" s="2"/>
    </row>
    <row r="100" spans="2:6" x14ac:dyDescent="0.2">
      <c r="B100" s="7"/>
      <c r="C100" s="9"/>
      <c r="D100" s="7"/>
      <c r="E100" s="7"/>
      <c r="F100" s="2"/>
    </row>
    <row r="101" spans="2:6" x14ac:dyDescent="0.2">
      <c r="B101" s="7"/>
      <c r="C101" s="9"/>
      <c r="D101" s="7"/>
      <c r="E101" s="7"/>
      <c r="F101" s="2"/>
    </row>
    <row r="102" spans="2:6" x14ac:dyDescent="0.2">
      <c r="B102" s="7"/>
      <c r="C102" s="9"/>
      <c r="D102" s="7"/>
      <c r="E102" s="7"/>
      <c r="F102" s="2"/>
    </row>
    <row r="103" spans="2:6" x14ac:dyDescent="0.2">
      <c r="B103" s="7"/>
      <c r="C103" s="9"/>
      <c r="D103" s="7"/>
      <c r="E103" s="7"/>
      <c r="F103" s="2"/>
    </row>
    <row r="104" spans="2:6" x14ac:dyDescent="0.2">
      <c r="B104" s="7"/>
      <c r="C104" s="9"/>
      <c r="D104" s="7"/>
      <c r="E104" s="7"/>
      <c r="F104" s="2"/>
    </row>
    <row r="105" spans="2:6" x14ac:dyDescent="0.2">
      <c r="B105" s="7"/>
      <c r="C105" s="9"/>
      <c r="D105" s="7"/>
      <c r="E105" s="7"/>
      <c r="F105" s="2"/>
    </row>
    <row r="106" spans="2:6" x14ac:dyDescent="0.2">
      <c r="B106" s="7"/>
      <c r="C106" s="9"/>
      <c r="D106" s="7"/>
      <c r="E106" s="7"/>
      <c r="F106" s="2"/>
    </row>
    <row r="107" spans="2:6" x14ac:dyDescent="0.2">
      <c r="B107" s="7"/>
      <c r="C107" s="9"/>
      <c r="D107" s="7"/>
      <c r="E107" s="7"/>
      <c r="F107" s="2"/>
    </row>
    <row r="108" spans="2:6" x14ac:dyDescent="0.2">
      <c r="B108" s="7"/>
      <c r="C108" s="9"/>
      <c r="D108" s="7"/>
      <c r="E108" s="7"/>
      <c r="F108" s="2"/>
    </row>
    <row r="109" spans="2:6" x14ac:dyDescent="0.2">
      <c r="B109" s="7"/>
      <c r="C109" s="9"/>
      <c r="D109" s="7"/>
      <c r="E109" s="7"/>
      <c r="F109" s="2"/>
    </row>
    <row r="110" spans="2:6" x14ac:dyDescent="0.2">
      <c r="B110" s="7"/>
      <c r="C110" s="9"/>
      <c r="D110" s="7"/>
      <c r="E110" s="7"/>
      <c r="F110" s="2"/>
    </row>
    <row r="111" spans="2:6" x14ac:dyDescent="0.2">
      <c r="B111" s="7"/>
      <c r="C111" s="9"/>
      <c r="D111" s="7"/>
      <c r="E111" s="7"/>
      <c r="F111" s="2"/>
    </row>
    <row r="112" spans="2:6" x14ac:dyDescent="0.2">
      <c r="B112" s="7"/>
      <c r="C112" s="9"/>
      <c r="D112" s="7"/>
      <c r="E112" s="7"/>
      <c r="F112" s="2"/>
    </row>
    <row r="113" spans="2:6" x14ac:dyDescent="0.2">
      <c r="B113" s="7"/>
      <c r="C113" s="9"/>
      <c r="D113" s="7"/>
      <c r="E113" s="7"/>
      <c r="F113" s="2"/>
    </row>
    <row r="114" spans="2:6" x14ac:dyDescent="0.2">
      <c r="B114" s="7"/>
      <c r="C114" s="9"/>
      <c r="D114" s="7"/>
      <c r="E114" s="7"/>
      <c r="F114" s="2"/>
    </row>
    <row r="115" spans="2:6" x14ac:dyDescent="0.2">
      <c r="B115" s="7"/>
      <c r="C115" s="9"/>
      <c r="D115" s="7"/>
      <c r="E115" s="7"/>
      <c r="F115" s="2"/>
    </row>
    <row r="116" spans="2:6" x14ac:dyDescent="0.2">
      <c r="B116" s="7"/>
      <c r="C116" s="9"/>
      <c r="D116" s="7"/>
      <c r="E116" s="7"/>
      <c r="F116" s="2"/>
    </row>
    <row r="117" spans="2:6" x14ac:dyDescent="0.2">
      <c r="B117" s="7"/>
      <c r="C117" s="9"/>
      <c r="D117" s="7"/>
      <c r="E117" s="7"/>
      <c r="F117" s="2"/>
    </row>
    <row r="118" spans="2:6" x14ac:dyDescent="0.2">
      <c r="B118" s="7"/>
      <c r="C118" s="9"/>
      <c r="D118" s="7"/>
      <c r="E118" s="7"/>
      <c r="F118" s="2"/>
    </row>
    <row r="119" spans="2:6" x14ac:dyDescent="0.2">
      <c r="B119" s="7"/>
      <c r="C119" s="9"/>
      <c r="D119" s="7"/>
      <c r="E119" s="7"/>
      <c r="F119" s="2"/>
    </row>
    <row r="120" spans="2:6" x14ac:dyDescent="0.2">
      <c r="B120" s="7"/>
      <c r="C120" s="9"/>
      <c r="D120" s="7"/>
      <c r="E120" s="7"/>
      <c r="F120" s="2"/>
    </row>
    <row r="121" spans="2:6" x14ac:dyDescent="0.2">
      <c r="B121" s="7"/>
      <c r="C121" s="9"/>
      <c r="D121" s="7"/>
      <c r="E121" s="7"/>
      <c r="F121" s="2"/>
    </row>
    <row r="122" spans="2:6" x14ac:dyDescent="0.2">
      <c r="B122" s="7"/>
      <c r="C122" s="9"/>
      <c r="D122" s="7"/>
      <c r="E122" s="7"/>
      <c r="F122" s="2"/>
    </row>
    <row r="123" spans="2:6" x14ac:dyDescent="0.2">
      <c r="B123" s="7"/>
      <c r="C123" s="9"/>
      <c r="D123" s="7"/>
      <c r="E123" s="7"/>
      <c r="F123" s="2"/>
    </row>
    <row r="124" spans="2:6" x14ac:dyDescent="0.2">
      <c r="B124" s="7"/>
      <c r="C124" s="9"/>
      <c r="D124" s="7"/>
      <c r="E124" s="7"/>
      <c r="F124" s="2"/>
    </row>
    <row r="125" spans="2:6" x14ac:dyDescent="0.2">
      <c r="B125" s="7"/>
      <c r="C125" s="9"/>
      <c r="D125" s="7"/>
      <c r="E125" s="7"/>
      <c r="F125" s="2"/>
    </row>
    <row r="126" spans="2:6" x14ac:dyDescent="0.2">
      <c r="B126" s="7"/>
      <c r="C126" s="9"/>
      <c r="D126" s="7"/>
      <c r="E126" s="7"/>
      <c r="F126" s="2"/>
    </row>
    <row r="127" spans="2:6" x14ac:dyDescent="0.2">
      <c r="B127" s="7"/>
      <c r="C127" s="9"/>
      <c r="D127" s="7"/>
      <c r="E127" s="7"/>
      <c r="F127" s="2"/>
    </row>
    <row r="128" spans="2:6" x14ac:dyDescent="0.2">
      <c r="B128" s="7"/>
      <c r="C128" s="9"/>
      <c r="D128" s="7"/>
      <c r="E128" s="7"/>
      <c r="F128" s="2"/>
    </row>
    <row r="129" spans="2:6" x14ac:dyDescent="0.2">
      <c r="B129" s="7"/>
      <c r="C129" s="9"/>
      <c r="D129" s="7"/>
      <c r="E129" s="7"/>
      <c r="F129" s="2"/>
    </row>
    <row r="130" spans="2:6" x14ac:dyDescent="0.2">
      <c r="B130" s="7"/>
      <c r="C130" s="9"/>
      <c r="D130" s="7"/>
      <c r="E130" s="7"/>
      <c r="F130" s="2"/>
    </row>
    <row r="131" spans="2:6" x14ac:dyDescent="0.2">
      <c r="B131" s="7"/>
      <c r="C131" s="9"/>
      <c r="D131" s="7"/>
      <c r="E131" s="7"/>
      <c r="F131" s="2"/>
    </row>
    <row r="132" spans="2:6" x14ac:dyDescent="0.2">
      <c r="B132" s="7"/>
      <c r="C132" s="9"/>
      <c r="D132" s="7"/>
      <c r="E132" s="7"/>
      <c r="F132" s="2"/>
    </row>
    <row r="133" spans="2:6" x14ac:dyDescent="0.2">
      <c r="B133" s="7"/>
      <c r="C133" s="9"/>
      <c r="D133" s="7"/>
      <c r="E133" s="7"/>
      <c r="F133" s="2"/>
    </row>
    <row r="134" spans="2:6" x14ac:dyDescent="0.2">
      <c r="B134" s="7"/>
      <c r="C134" s="9"/>
      <c r="D134" s="7"/>
      <c r="E134" s="7"/>
      <c r="F134" s="2"/>
    </row>
    <row r="135" spans="2:6" x14ac:dyDescent="0.2">
      <c r="B135" s="7"/>
      <c r="C135" s="9"/>
      <c r="D135" s="7"/>
      <c r="E135" s="7"/>
      <c r="F135" s="2"/>
    </row>
    <row r="136" spans="2:6" x14ac:dyDescent="0.2">
      <c r="B136" s="7"/>
      <c r="C136" s="9"/>
      <c r="D136" s="7"/>
      <c r="E136" s="7"/>
      <c r="F136" s="2"/>
    </row>
    <row r="137" spans="2:6" x14ac:dyDescent="0.2">
      <c r="B137" s="7"/>
      <c r="C137" s="9"/>
      <c r="D137" s="7"/>
      <c r="E137" s="7"/>
      <c r="F137" s="2"/>
    </row>
    <row r="138" spans="2:6" x14ac:dyDescent="0.2">
      <c r="B138" s="7"/>
      <c r="C138" s="9"/>
      <c r="D138" s="7"/>
      <c r="E138" s="7"/>
      <c r="F138" s="2"/>
    </row>
    <row r="139" spans="2:6" x14ac:dyDescent="0.2">
      <c r="B139" s="7"/>
      <c r="C139" s="9"/>
      <c r="D139" s="7"/>
      <c r="E139" s="7"/>
      <c r="F139" s="2"/>
    </row>
    <row r="140" spans="2:6" x14ac:dyDescent="0.2">
      <c r="B140" s="7"/>
      <c r="C140" s="9"/>
      <c r="D140" s="7"/>
      <c r="E140" s="7"/>
      <c r="F140" s="2"/>
    </row>
    <row r="141" spans="2:6" x14ac:dyDescent="0.2">
      <c r="B141" s="7"/>
      <c r="C141" s="9"/>
      <c r="D141" s="7"/>
      <c r="E141" s="7"/>
      <c r="F141" s="2"/>
    </row>
    <row r="142" spans="2:6" x14ac:dyDescent="0.2">
      <c r="B142" s="7"/>
      <c r="C142" s="9"/>
      <c r="D142" s="7"/>
      <c r="E142" s="7"/>
      <c r="F142" s="2"/>
    </row>
    <row r="143" spans="2:6" x14ac:dyDescent="0.2">
      <c r="B143" s="7"/>
      <c r="C143" s="9"/>
      <c r="D143" s="7"/>
      <c r="E143" s="7"/>
      <c r="F143" s="2"/>
    </row>
    <row r="144" spans="2:6" x14ac:dyDescent="0.2">
      <c r="B144" s="7"/>
      <c r="C144" s="9"/>
      <c r="D144" s="7"/>
      <c r="E144" s="7"/>
      <c r="F144" s="2"/>
    </row>
    <row r="145" spans="2:6" x14ac:dyDescent="0.2">
      <c r="B145" s="7"/>
      <c r="C145" s="9"/>
      <c r="D145" s="7"/>
      <c r="E145" s="7"/>
      <c r="F145" s="2"/>
    </row>
    <row r="146" spans="2:6" x14ac:dyDescent="0.2">
      <c r="B146" s="7"/>
      <c r="C146" s="9"/>
      <c r="D146" s="7"/>
      <c r="E146" s="7"/>
      <c r="F146" s="2"/>
    </row>
    <row r="147" spans="2:6" x14ac:dyDescent="0.2">
      <c r="B147" s="7"/>
      <c r="C147" s="9"/>
      <c r="D147" s="7"/>
      <c r="E147" s="7"/>
      <c r="F147" s="2"/>
    </row>
    <row r="148" spans="2:6" x14ac:dyDescent="0.2">
      <c r="B148" s="7"/>
      <c r="C148" s="9"/>
      <c r="D148" s="7"/>
      <c r="E148" s="7"/>
      <c r="F148" s="2"/>
    </row>
    <row r="149" spans="2:6" x14ac:dyDescent="0.2">
      <c r="B149" s="7"/>
      <c r="C149" s="9"/>
      <c r="D149" s="7"/>
      <c r="E149" s="7"/>
      <c r="F149" s="2"/>
    </row>
    <row r="150" spans="2:6" x14ac:dyDescent="0.2">
      <c r="B150" s="7"/>
      <c r="C150" s="9"/>
      <c r="D150" s="7"/>
      <c r="E150" s="7"/>
      <c r="F150" s="2"/>
    </row>
    <row r="151" spans="2:6" x14ac:dyDescent="0.2">
      <c r="B151" s="7"/>
      <c r="C151" s="9"/>
      <c r="D151" s="7"/>
      <c r="E151" s="7"/>
      <c r="F151" s="2"/>
    </row>
    <row r="152" spans="2:6" x14ac:dyDescent="0.2">
      <c r="B152" s="7"/>
      <c r="C152" s="9"/>
      <c r="D152" s="7"/>
      <c r="E152" s="7"/>
      <c r="F152" s="2"/>
    </row>
    <row r="153" spans="2:6" x14ac:dyDescent="0.2">
      <c r="B153" s="7"/>
      <c r="C153" s="9"/>
      <c r="D153" s="7"/>
      <c r="E153" s="7"/>
      <c r="F153" s="2"/>
    </row>
    <row r="154" spans="2:6" x14ac:dyDescent="0.2">
      <c r="B154" s="7"/>
      <c r="C154" s="9"/>
      <c r="D154" s="7"/>
      <c r="E154" s="7"/>
      <c r="F154" s="2"/>
    </row>
    <row r="155" spans="2:6" x14ac:dyDescent="0.2">
      <c r="B155" s="7"/>
      <c r="C155" s="9"/>
      <c r="D155" s="7"/>
      <c r="E155" s="7"/>
      <c r="F155" s="2"/>
    </row>
    <row r="156" spans="2:6" x14ac:dyDescent="0.2">
      <c r="B156" s="7"/>
      <c r="C156" s="9"/>
      <c r="D156" s="7"/>
      <c r="E156" s="7"/>
      <c r="F156" s="2"/>
    </row>
    <row r="157" spans="2:6" x14ac:dyDescent="0.2">
      <c r="B157" s="7"/>
      <c r="C157" s="9"/>
      <c r="D157" s="7"/>
      <c r="E157" s="7"/>
      <c r="F157" s="2"/>
    </row>
    <row r="158" spans="2:6" x14ac:dyDescent="0.2">
      <c r="B158" s="7"/>
      <c r="C158" s="9"/>
      <c r="D158" s="7"/>
      <c r="E158" s="7"/>
      <c r="F158" s="2"/>
    </row>
    <row r="159" spans="2:6" x14ac:dyDescent="0.2">
      <c r="B159" s="7"/>
      <c r="C159" s="9"/>
      <c r="D159" s="7"/>
      <c r="E159" s="7"/>
      <c r="F159" s="2"/>
    </row>
    <row r="160" spans="2:6" x14ac:dyDescent="0.2">
      <c r="B160" s="7"/>
      <c r="C160" s="9"/>
      <c r="D160" s="7"/>
      <c r="E160" s="7"/>
      <c r="F160" s="2"/>
    </row>
    <row r="161" spans="2:6" x14ac:dyDescent="0.2">
      <c r="B161" s="7"/>
      <c r="C161" s="9"/>
      <c r="D161" s="7"/>
      <c r="E161" s="7"/>
      <c r="F161" s="2"/>
    </row>
    <row r="162" spans="2:6" x14ac:dyDescent="0.2">
      <c r="B162" s="7"/>
      <c r="C162" s="9"/>
      <c r="D162" s="7"/>
      <c r="E162" s="7"/>
      <c r="F162" s="2"/>
    </row>
    <row r="163" spans="2:6" x14ac:dyDescent="0.2">
      <c r="B163" s="7"/>
      <c r="C163" s="9"/>
      <c r="D163" s="7"/>
      <c r="E163" s="7"/>
      <c r="F163" s="2"/>
    </row>
    <row r="164" spans="2:6" x14ac:dyDescent="0.2">
      <c r="B164" s="7"/>
      <c r="C164" s="9"/>
      <c r="D164" s="7"/>
      <c r="E164" s="7"/>
      <c r="F164" s="2"/>
    </row>
    <row r="165" spans="2:6" x14ac:dyDescent="0.2">
      <c r="B165" s="7"/>
      <c r="C165" s="9"/>
      <c r="D165" s="7"/>
      <c r="E165" s="7"/>
      <c r="F165" s="2"/>
    </row>
    <row r="166" spans="2:6" x14ac:dyDescent="0.2">
      <c r="B166" s="7"/>
      <c r="C166" s="9"/>
      <c r="D166" s="7"/>
      <c r="E166" s="7"/>
      <c r="F166" s="2"/>
    </row>
    <row r="167" spans="2:6" x14ac:dyDescent="0.2">
      <c r="B167" s="7"/>
      <c r="C167" s="9"/>
      <c r="D167" s="7"/>
      <c r="E167" s="7"/>
      <c r="F167" s="2"/>
    </row>
    <row r="168" spans="2:6" x14ac:dyDescent="0.2">
      <c r="B168" s="7"/>
      <c r="C168" s="9"/>
      <c r="D168" s="7"/>
      <c r="E168" s="7"/>
      <c r="F168" s="2"/>
    </row>
    <row r="169" spans="2:6" x14ac:dyDescent="0.2">
      <c r="B169" s="7"/>
      <c r="C169" s="9"/>
      <c r="D169" s="7"/>
      <c r="E169" s="7"/>
      <c r="F169" s="2"/>
    </row>
    <row r="170" spans="2:6" x14ac:dyDescent="0.2">
      <c r="B170" s="7"/>
      <c r="C170" s="9"/>
      <c r="D170" s="7"/>
      <c r="E170" s="7"/>
      <c r="F170" s="2"/>
    </row>
    <row r="171" spans="2:6" x14ac:dyDescent="0.2">
      <c r="B171" s="7"/>
      <c r="C171" s="9"/>
      <c r="D171" s="7"/>
      <c r="E171" s="7"/>
      <c r="F171" s="2"/>
    </row>
    <row r="172" spans="2:6" x14ac:dyDescent="0.2">
      <c r="B172" s="7"/>
      <c r="C172" s="9"/>
      <c r="D172" s="7"/>
      <c r="E172" s="7"/>
      <c r="F172" s="2"/>
    </row>
    <row r="173" spans="2:6" x14ac:dyDescent="0.2">
      <c r="B173" s="7"/>
      <c r="C173" s="9"/>
      <c r="D173" s="7"/>
      <c r="E173" s="7"/>
      <c r="F173" s="2"/>
    </row>
    <row r="174" spans="2:6" x14ac:dyDescent="0.2">
      <c r="B174" s="7"/>
      <c r="C174" s="9"/>
      <c r="D174" s="7"/>
      <c r="E174" s="7"/>
      <c r="F174" s="2"/>
    </row>
    <row r="175" spans="2:6" x14ac:dyDescent="0.2">
      <c r="B175" s="7"/>
      <c r="C175" s="9"/>
      <c r="D175" s="7"/>
      <c r="E175" s="7"/>
      <c r="F175" s="2"/>
    </row>
    <row r="176" spans="2:6" x14ac:dyDescent="0.2">
      <c r="B176" s="7"/>
      <c r="C176" s="9"/>
      <c r="D176" s="7"/>
      <c r="E176" s="7"/>
      <c r="F176" s="2"/>
    </row>
    <row r="177" spans="2:6" x14ac:dyDescent="0.2">
      <c r="B177" s="7"/>
      <c r="C177" s="9"/>
      <c r="D177" s="7"/>
      <c r="E177" s="7"/>
      <c r="F177" s="2"/>
    </row>
    <row r="178" spans="2:6" x14ac:dyDescent="0.2">
      <c r="B178" s="7"/>
      <c r="C178" s="9"/>
      <c r="D178" s="7"/>
      <c r="E178" s="7"/>
      <c r="F178" s="2"/>
    </row>
    <row r="179" spans="2:6" x14ac:dyDescent="0.2">
      <c r="B179" s="7"/>
      <c r="C179" s="9"/>
      <c r="D179" s="7"/>
      <c r="E179" s="7"/>
      <c r="F179" s="2"/>
    </row>
    <row r="180" spans="2:6" x14ac:dyDescent="0.2">
      <c r="B180" s="7"/>
      <c r="C180" s="9"/>
      <c r="D180" s="7"/>
      <c r="E180" s="7"/>
      <c r="F180" s="2"/>
    </row>
    <row r="181" spans="2:6" x14ac:dyDescent="0.2">
      <c r="B181" s="7"/>
      <c r="C181" s="9"/>
      <c r="D181" s="7"/>
      <c r="E181" s="6"/>
      <c r="F181" s="4"/>
    </row>
    <row r="182" spans="2:6" x14ac:dyDescent="0.2">
      <c r="B182" s="7"/>
      <c r="C182" s="9"/>
      <c r="D182" s="7"/>
      <c r="E182" s="6"/>
      <c r="F182" s="4"/>
    </row>
    <row r="183" spans="2:6" x14ac:dyDescent="0.2">
      <c r="B183" s="7"/>
      <c r="C183" s="9"/>
      <c r="D183" s="7"/>
      <c r="E183" s="6"/>
      <c r="F183" s="4"/>
    </row>
    <row r="184" spans="2:6" x14ac:dyDescent="0.2">
      <c r="B184" s="7"/>
      <c r="C184" s="9"/>
      <c r="D184" s="7"/>
      <c r="E184" s="6"/>
      <c r="F184" s="4"/>
    </row>
    <row r="185" spans="2:6" x14ac:dyDescent="0.2">
      <c r="B185" s="7"/>
      <c r="C185" s="9"/>
      <c r="D185" s="7"/>
      <c r="E185" s="6"/>
      <c r="F185" s="4"/>
    </row>
    <row r="186" spans="2:6" x14ac:dyDescent="0.2">
      <c r="B186" s="7"/>
      <c r="C186" s="9"/>
      <c r="D186" s="7"/>
      <c r="E186" s="6"/>
      <c r="F186" s="4"/>
    </row>
    <row r="187" spans="2:6" x14ac:dyDescent="0.2">
      <c r="B187" s="7"/>
      <c r="C187" s="9"/>
      <c r="D187" s="7"/>
      <c r="E187" s="6"/>
      <c r="F187" s="4"/>
    </row>
    <row r="188" spans="2:6" x14ac:dyDescent="0.2">
      <c r="B188" s="7"/>
      <c r="C188" s="9"/>
      <c r="D188" s="7"/>
      <c r="E188" s="6"/>
      <c r="F188" s="4"/>
    </row>
    <row r="189" spans="2:6" x14ac:dyDescent="0.2">
      <c r="B189" s="7"/>
      <c r="C189" s="9"/>
      <c r="D189" s="7"/>
      <c r="E189" s="6"/>
      <c r="F189" s="4"/>
    </row>
    <row r="190" spans="2:6" x14ac:dyDescent="0.2">
      <c r="B190" s="7"/>
      <c r="C190" s="9"/>
      <c r="D190" s="7"/>
      <c r="E190" s="6"/>
      <c r="F190" s="4"/>
    </row>
    <row r="191" spans="2:6" x14ac:dyDescent="0.2">
      <c r="B191" s="7"/>
      <c r="C191" s="9"/>
      <c r="D191" s="7"/>
      <c r="E191" s="6"/>
      <c r="F191" s="4"/>
    </row>
    <row r="192" spans="2:6" x14ac:dyDescent="0.2">
      <c r="B192" s="7"/>
      <c r="C192" s="9"/>
      <c r="D192" s="7"/>
      <c r="E192" s="6"/>
      <c r="F192" s="4"/>
    </row>
    <row r="193" spans="2:6" x14ac:dyDescent="0.2">
      <c r="B193" s="7"/>
      <c r="C193" s="9"/>
      <c r="D193" s="7"/>
      <c r="E193" s="6"/>
      <c r="F193" s="4"/>
    </row>
    <row r="194" spans="2:6" x14ac:dyDescent="0.2">
      <c r="B194" s="7"/>
      <c r="C194" s="9"/>
      <c r="D194" s="7"/>
      <c r="E194" s="6"/>
      <c r="F194" s="4"/>
    </row>
    <row r="195" spans="2:6" x14ac:dyDescent="0.2">
      <c r="B195" s="7"/>
      <c r="C195" s="9"/>
      <c r="D195" s="7"/>
      <c r="E195" s="6"/>
      <c r="F195" s="4"/>
    </row>
    <row r="196" spans="2:6" x14ac:dyDescent="0.2">
      <c r="B196" s="7"/>
      <c r="C196" s="9"/>
      <c r="D196" s="7"/>
      <c r="E196" s="6"/>
      <c r="F196" s="4"/>
    </row>
    <row r="197" spans="2:6" x14ac:dyDescent="0.2">
      <c r="B197" s="7"/>
      <c r="C197" s="9"/>
      <c r="D197" s="7"/>
      <c r="E197" s="6"/>
      <c r="F197" s="4"/>
    </row>
    <row r="198" spans="2:6" x14ac:dyDescent="0.2">
      <c r="B198" s="7"/>
      <c r="C198" s="9"/>
      <c r="D198" s="7"/>
      <c r="E198" s="6"/>
      <c r="F198" s="4"/>
    </row>
    <row r="199" spans="2:6" x14ac:dyDescent="0.2">
      <c r="B199" s="7"/>
      <c r="C199" s="9"/>
      <c r="D199" s="7"/>
      <c r="E199" s="6"/>
      <c r="F199" s="4"/>
    </row>
    <row r="200" spans="2:6" x14ac:dyDescent="0.2">
      <c r="B200" s="7"/>
      <c r="C200" s="9"/>
      <c r="D200" s="7"/>
      <c r="E200" s="6"/>
      <c r="F200" s="4"/>
    </row>
    <row r="201" spans="2:6" x14ac:dyDescent="0.2">
      <c r="B201" s="7"/>
      <c r="C201" s="9"/>
      <c r="D201" s="7"/>
      <c r="E201" s="6"/>
      <c r="F201" s="4"/>
    </row>
    <row r="202" spans="2:6" x14ac:dyDescent="0.2">
      <c r="B202" s="7"/>
      <c r="C202" s="9"/>
      <c r="D202" s="7"/>
      <c r="E202" s="6"/>
      <c r="F202" s="4"/>
    </row>
    <row r="203" spans="2:6" x14ac:dyDescent="0.2">
      <c r="B203" s="7"/>
      <c r="C203" s="9"/>
      <c r="D203" s="7"/>
      <c r="E203" s="6"/>
      <c r="F203" s="4"/>
    </row>
    <row r="204" spans="2:6" x14ac:dyDescent="0.2">
      <c r="B204" s="7"/>
      <c r="C204" s="9"/>
      <c r="D204" s="7"/>
      <c r="E204" s="6"/>
      <c r="F204" s="4"/>
    </row>
    <row r="205" spans="2:6" x14ac:dyDescent="0.2">
      <c r="B205" s="7"/>
      <c r="C205" s="9"/>
      <c r="D205" s="7"/>
      <c r="E205" s="6"/>
      <c r="F205" s="4"/>
    </row>
    <row r="206" spans="2:6" x14ac:dyDescent="0.2">
      <c r="B206" s="7"/>
      <c r="C206" s="9"/>
      <c r="D206" s="7"/>
      <c r="E206" s="6"/>
      <c r="F206" s="4"/>
    </row>
    <row r="207" spans="2:6" x14ac:dyDescent="0.2">
      <c r="B207" s="7"/>
      <c r="C207" s="9"/>
      <c r="D207" s="7"/>
      <c r="E207" s="6"/>
      <c r="F207" s="4"/>
    </row>
    <row r="208" spans="2:6" x14ac:dyDescent="0.2">
      <c r="B208" s="7"/>
      <c r="C208" s="9"/>
      <c r="D208" s="7"/>
      <c r="E208" s="6"/>
      <c r="F208" s="4"/>
    </row>
    <row r="209" spans="2:6" x14ac:dyDescent="0.2">
      <c r="B209" s="7"/>
      <c r="C209" s="9"/>
      <c r="D209" s="7"/>
      <c r="E209" s="6"/>
      <c r="F209" s="4"/>
    </row>
    <row r="210" spans="2:6" x14ac:dyDescent="0.2">
      <c r="B210" s="7"/>
      <c r="C210" s="9"/>
      <c r="D210" s="7"/>
      <c r="E210" s="6"/>
      <c r="F210" s="4"/>
    </row>
    <row r="211" spans="2:6" x14ac:dyDescent="0.2">
      <c r="B211" s="7"/>
      <c r="C211" s="9"/>
      <c r="D211" s="7"/>
      <c r="E211" s="6"/>
      <c r="F211" s="4"/>
    </row>
    <row r="212" spans="2:6" x14ac:dyDescent="0.2">
      <c r="B212" s="7"/>
      <c r="C212" s="9"/>
      <c r="D212" s="7"/>
      <c r="E212" s="6"/>
      <c r="F212" s="4"/>
    </row>
    <row r="213" spans="2:6" x14ac:dyDescent="0.2">
      <c r="B213" s="7"/>
      <c r="C213" s="9"/>
      <c r="D213" s="7"/>
      <c r="E213" s="6"/>
      <c r="F213" s="4"/>
    </row>
    <row r="214" spans="2:6" x14ac:dyDescent="0.2">
      <c r="B214" s="7"/>
      <c r="C214" s="9"/>
      <c r="D214" s="7"/>
      <c r="E214" s="6"/>
      <c r="F214" s="4"/>
    </row>
    <row r="215" spans="2:6" x14ac:dyDescent="0.2">
      <c r="B215" s="7"/>
      <c r="C215" s="9"/>
      <c r="D215" s="7"/>
      <c r="E215" s="6"/>
      <c r="F215" s="4"/>
    </row>
    <row r="216" spans="2:6" x14ac:dyDescent="0.2">
      <c r="B216" s="7"/>
      <c r="C216" s="9"/>
      <c r="D216" s="7"/>
      <c r="E216" s="6"/>
      <c r="F216" s="4"/>
    </row>
    <row r="217" spans="2:6" x14ac:dyDescent="0.2">
      <c r="B217" s="7"/>
      <c r="C217" s="9"/>
      <c r="D217" s="7"/>
      <c r="E217" s="6"/>
      <c r="F217" s="4"/>
    </row>
    <row r="218" spans="2:6" x14ac:dyDescent="0.2">
      <c r="B218" s="7"/>
      <c r="C218" s="9"/>
      <c r="D218" s="7"/>
      <c r="E218" s="6"/>
      <c r="F218" s="4"/>
    </row>
    <row r="219" spans="2:6" x14ac:dyDescent="0.2">
      <c r="B219" s="7"/>
      <c r="C219" s="9"/>
      <c r="D219" s="7"/>
      <c r="E219" s="6"/>
      <c r="F219" s="4"/>
    </row>
    <row r="220" spans="2:6" x14ac:dyDescent="0.2">
      <c r="B220" s="7"/>
      <c r="C220" s="9"/>
      <c r="D220" s="7"/>
      <c r="E220" s="6"/>
      <c r="F220" s="4"/>
    </row>
    <row r="221" spans="2:6" x14ac:dyDescent="0.2">
      <c r="B221" s="7"/>
      <c r="C221" s="9"/>
      <c r="D221" s="7"/>
      <c r="E221" s="6"/>
      <c r="F221" s="4"/>
    </row>
  </sheetData>
  <sortState ref="A6:F44">
    <sortCondition ref="A6:A44"/>
  </sortState>
  <mergeCells count="5">
    <mergeCell ref="B1:F1"/>
    <mergeCell ref="B3:F3"/>
    <mergeCell ref="G1:G51"/>
    <mergeCell ref="A51:F51"/>
    <mergeCell ref="B50:F50"/>
  </mergeCells>
  <pageMargins left="0.70866141732283472" right="0.70866141732283472" top="0.74803149606299213" bottom="0.74803149606299213" header="0.31496062992125984" footer="0.31496062992125984"/>
  <pageSetup paperSize="9" scale="5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428"/>
  <sheetViews>
    <sheetView rightToLeft="1" topLeftCell="A304" workbookViewId="0">
      <selection activeCell="F358" sqref="F358"/>
    </sheetView>
  </sheetViews>
  <sheetFormatPr defaultColWidth="9" defaultRowHeight="14.25" x14ac:dyDescent="0.2"/>
  <cols>
    <col min="1" max="1" width="20.125" style="44" bestFit="1" customWidth="1" collapsed="1"/>
    <col min="2" max="2" width="15.875" style="44" customWidth="1"/>
    <col min="3" max="3" width="23.75" style="44" customWidth="1"/>
    <col min="4" max="4" width="14.25" style="44" customWidth="1"/>
    <col min="5" max="5" width="23.375" style="44" customWidth="1"/>
    <col min="6" max="6" width="42.125" style="44" customWidth="1"/>
    <col min="7" max="45" width="7.25" style="30" customWidth="1"/>
    <col min="46" max="16384" width="9" style="29"/>
  </cols>
  <sheetData>
    <row r="1" spans="1:7" ht="21" customHeight="1" thickBot="1" x14ac:dyDescent="0.35">
      <c r="A1" s="133" t="s">
        <v>312</v>
      </c>
      <c r="B1" s="133"/>
      <c r="C1" s="133"/>
      <c r="D1" s="133"/>
      <c r="E1" s="133"/>
      <c r="F1" s="133"/>
      <c r="G1" s="121" t="s">
        <v>281</v>
      </c>
    </row>
    <row r="2" spans="1:7" ht="29.25" customHeight="1" thickBot="1" x14ac:dyDescent="0.25">
      <c r="A2" s="134" t="s">
        <v>60</v>
      </c>
      <c r="B2" s="135"/>
      <c r="C2" s="135"/>
      <c r="D2" s="135"/>
      <c r="E2" s="135"/>
      <c r="F2" s="136"/>
      <c r="G2" s="121"/>
    </row>
    <row r="3" spans="1:7" ht="15" customHeight="1" x14ac:dyDescent="0.2">
      <c r="A3" s="32" t="s">
        <v>1</v>
      </c>
      <c r="B3" s="118" t="s">
        <v>31</v>
      </c>
      <c r="C3" s="119"/>
      <c r="D3" s="119"/>
      <c r="E3" s="119"/>
      <c r="F3" s="120"/>
      <c r="G3" s="121"/>
    </row>
    <row r="4" spans="1:7" ht="15.75" customHeight="1" x14ac:dyDescent="0.2">
      <c r="A4" s="107" t="s">
        <v>2</v>
      </c>
      <c r="B4" s="126" t="s">
        <v>65</v>
      </c>
      <c r="C4" s="131"/>
      <c r="D4" s="131"/>
      <c r="E4" s="131"/>
      <c r="F4" s="132"/>
      <c r="G4" s="121"/>
    </row>
    <row r="5" spans="1:7" x14ac:dyDescent="0.2">
      <c r="A5" s="97" t="s">
        <v>328</v>
      </c>
      <c r="B5" s="5" t="s">
        <v>199</v>
      </c>
      <c r="C5" s="5" t="s">
        <v>307</v>
      </c>
      <c r="D5" s="5" t="s">
        <v>32</v>
      </c>
      <c r="E5" s="5" t="s">
        <v>33</v>
      </c>
      <c r="F5" s="98" t="s">
        <v>4</v>
      </c>
      <c r="G5" s="121"/>
    </row>
    <row r="6" spans="1:7" ht="25.5" x14ac:dyDescent="0.2">
      <c r="A6" s="78" t="s">
        <v>34</v>
      </c>
      <c r="B6" s="34">
        <v>0</v>
      </c>
      <c r="C6" s="35">
        <v>0</v>
      </c>
      <c r="D6" s="36" t="s">
        <v>35</v>
      </c>
      <c r="E6" s="37" t="s">
        <v>215</v>
      </c>
      <c r="F6" s="88" t="s">
        <v>200</v>
      </c>
      <c r="G6" s="121"/>
    </row>
    <row r="7" spans="1:7" x14ac:dyDescent="0.2">
      <c r="A7" s="78" t="s">
        <v>36</v>
      </c>
      <c r="B7" s="34">
        <v>0.83857904129501659</v>
      </c>
      <c r="C7" s="35">
        <v>0.85</v>
      </c>
      <c r="D7" s="36" t="s">
        <v>37</v>
      </c>
      <c r="E7" s="37" t="s">
        <v>216</v>
      </c>
      <c r="F7" s="88" t="s">
        <v>87</v>
      </c>
      <c r="G7" s="121"/>
    </row>
    <row r="8" spans="1:7" ht="38.25" x14ac:dyDescent="0.2">
      <c r="A8" s="78" t="s">
        <v>38</v>
      </c>
      <c r="B8" s="34">
        <v>0.1173302425873083</v>
      </c>
      <c r="C8" s="35">
        <v>0.1</v>
      </c>
      <c r="D8" s="36" t="s">
        <v>35</v>
      </c>
      <c r="E8" s="37" t="s">
        <v>217</v>
      </c>
      <c r="F8" s="88" t="s">
        <v>185</v>
      </c>
      <c r="G8" s="121"/>
    </row>
    <row r="9" spans="1:7" x14ac:dyDescent="0.2">
      <c r="A9" s="78" t="s">
        <v>39</v>
      </c>
      <c r="B9" s="34">
        <v>4.4090716117675052E-2</v>
      </c>
      <c r="C9" s="35">
        <v>0.05</v>
      </c>
      <c r="D9" s="36" t="s">
        <v>37</v>
      </c>
      <c r="E9" s="37" t="s">
        <v>218</v>
      </c>
      <c r="F9" s="88" t="s">
        <v>143</v>
      </c>
      <c r="G9" s="121"/>
    </row>
    <row r="10" spans="1:7" ht="25.5" x14ac:dyDescent="0.2">
      <c r="A10" s="78" t="s">
        <v>267</v>
      </c>
      <c r="B10" s="34">
        <v>0</v>
      </c>
      <c r="C10" s="35">
        <v>0</v>
      </c>
      <c r="D10" s="36" t="s">
        <v>37</v>
      </c>
      <c r="E10" s="37" t="s">
        <v>219</v>
      </c>
      <c r="F10" s="88"/>
      <c r="G10" s="121"/>
    </row>
    <row r="11" spans="1:7" x14ac:dyDescent="0.2">
      <c r="A11" s="78" t="s">
        <v>40</v>
      </c>
      <c r="B11" s="38">
        <v>0.99999999999999989</v>
      </c>
      <c r="C11" s="35">
        <v>1</v>
      </c>
      <c r="D11" s="36"/>
      <c r="E11" s="37"/>
      <c r="F11" s="88"/>
      <c r="G11" s="121"/>
    </row>
    <row r="12" spans="1:7" ht="26.25" thickBot="1" x14ac:dyDescent="0.25">
      <c r="A12" s="79" t="s">
        <v>41</v>
      </c>
      <c r="B12" s="39">
        <v>8.6597552419699873E-3</v>
      </c>
      <c r="C12" s="35">
        <v>0.05</v>
      </c>
      <c r="D12" s="40" t="s">
        <v>35</v>
      </c>
      <c r="E12" s="41" t="s">
        <v>220</v>
      </c>
      <c r="F12" s="89" t="s">
        <v>42</v>
      </c>
      <c r="G12" s="121"/>
    </row>
    <row r="13" spans="1:7" ht="15" thickBot="1" x14ac:dyDescent="0.25">
      <c r="A13" s="123" t="s">
        <v>327</v>
      </c>
      <c r="B13" s="123"/>
      <c r="C13" s="123"/>
      <c r="D13" s="123"/>
      <c r="E13" s="123"/>
      <c r="F13" s="123"/>
      <c r="G13" s="121"/>
    </row>
    <row r="14" spans="1:7" ht="15" customHeight="1" x14ac:dyDescent="0.2">
      <c r="A14" s="32" t="s">
        <v>1</v>
      </c>
      <c r="B14" s="118" t="s">
        <v>43</v>
      </c>
      <c r="C14" s="119"/>
      <c r="D14" s="119"/>
      <c r="E14" s="119"/>
      <c r="F14" s="120"/>
      <c r="G14" s="121"/>
    </row>
    <row r="15" spans="1:7" ht="15.75" customHeight="1" x14ac:dyDescent="0.2">
      <c r="A15" s="107" t="s">
        <v>2</v>
      </c>
      <c r="B15" s="126" t="s">
        <v>66</v>
      </c>
      <c r="C15" s="131"/>
      <c r="D15" s="131"/>
      <c r="E15" s="131"/>
      <c r="F15" s="132"/>
      <c r="G15" s="121"/>
    </row>
    <row r="16" spans="1:7" x14ac:dyDescent="0.2">
      <c r="A16" s="97" t="s">
        <v>328</v>
      </c>
      <c r="B16" s="5" t="s">
        <v>199</v>
      </c>
      <c r="C16" s="5" t="s">
        <v>307</v>
      </c>
      <c r="D16" s="5" t="s">
        <v>32</v>
      </c>
      <c r="E16" s="5" t="s">
        <v>33</v>
      </c>
      <c r="F16" s="98" t="s">
        <v>4</v>
      </c>
      <c r="G16" s="121"/>
    </row>
    <row r="17" spans="1:7" ht="25.5" x14ac:dyDescent="0.2">
      <c r="A17" s="78" t="s">
        <v>34</v>
      </c>
      <c r="B17" s="34">
        <v>0</v>
      </c>
      <c r="C17" s="35">
        <v>0</v>
      </c>
      <c r="D17" s="36" t="s">
        <v>35</v>
      </c>
      <c r="E17" s="37" t="s">
        <v>215</v>
      </c>
      <c r="F17" s="88" t="s">
        <v>200</v>
      </c>
      <c r="G17" s="121"/>
    </row>
    <row r="18" spans="1:7" x14ac:dyDescent="0.2">
      <c r="A18" s="78" t="s">
        <v>36</v>
      </c>
      <c r="B18" s="34">
        <v>0.83943822499538545</v>
      </c>
      <c r="C18" s="35">
        <v>0.85</v>
      </c>
      <c r="D18" s="36" t="s">
        <v>37</v>
      </c>
      <c r="E18" s="37" t="s">
        <v>216</v>
      </c>
      <c r="F18" s="88" t="s">
        <v>87</v>
      </c>
      <c r="G18" s="121"/>
    </row>
    <row r="19" spans="1:7" ht="38.25" x14ac:dyDescent="0.2">
      <c r="A19" s="78" t="s">
        <v>38</v>
      </c>
      <c r="B19" s="34">
        <v>8.98622551144449E-2</v>
      </c>
      <c r="C19" s="35">
        <v>0.1</v>
      </c>
      <c r="D19" s="36" t="s">
        <v>35</v>
      </c>
      <c r="E19" s="37" t="s">
        <v>217</v>
      </c>
      <c r="F19" s="88" t="s">
        <v>185</v>
      </c>
      <c r="G19" s="121"/>
    </row>
    <row r="20" spans="1:7" x14ac:dyDescent="0.2">
      <c r="A20" s="78" t="s">
        <v>39</v>
      </c>
      <c r="B20" s="34">
        <v>7.069951989016969E-2</v>
      </c>
      <c r="C20" s="35">
        <v>0.05</v>
      </c>
      <c r="D20" s="36" t="s">
        <v>37</v>
      </c>
      <c r="E20" s="37" t="s">
        <v>218</v>
      </c>
      <c r="F20" s="88" t="s">
        <v>143</v>
      </c>
      <c r="G20" s="121"/>
    </row>
    <row r="21" spans="1:7" ht="25.5" x14ac:dyDescent="0.2">
      <c r="A21" s="78" t="s">
        <v>267</v>
      </c>
      <c r="B21" s="34">
        <v>0</v>
      </c>
      <c r="C21" s="35">
        <v>0</v>
      </c>
      <c r="D21" s="36" t="s">
        <v>37</v>
      </c>
      <c r="E21" s="37" t="s">
        <v>219</v>
      </c>
      <c r="F21" s="88"/>
      <c r="G21" s="121"/>
    </row>
    <row r="22" spans="1:7" x14ac:dyDescent="0.2">
      <c r="A22" s="78" t="s">
        <v>40</v>
      </c>
      <c r="B22" s="38">
        <v>1</v>
      </c>
      <c r="C22" s="35">
        <v>1</v>
      </c>
      <c r="D22" s="36"/>
      <c r="E22" s="37"/>
      <c r="F22" s="88"/>
      <c r="G22" s="121"/>
    </row>
    <row r="23" spans="1:7" ht="26.25" thickBot="1" x14ac:dyDescent="0.25">
      <c r="A23" s="79" t="s">
        <v>41</v>
      </c>
      <c r="B23" s="39">
        <v>7.739527234441E-3</v>
      </c>
      <c r="C23" s="35">
        <v>0.05</v>
      </c>
      <c r="D23" s="40" t="s">
        <v>35</v>
      </c>
      <c r="E23" s="41" t="s">
        <v>220</v>
      </c>
      <c r="F23" s="89" t="s">
        <v>42</v>
      </c>
      <c r="G23" s="121"/>
    </row>
    <row r="24" spans="1:7" ht="15" thickBot="1" x14ac:dyDescent="0.25">
      <c r="A24" s="123" t="s">
        <v>327</v>
      </c>
      <c r="B24" s="123"/>
      <c r="C24" s="123"/>
      <c r="D24" s="123"/>
      <c r="E24" s="123"/>
      <c r="F24" s="123"/>
      <c r="G24" s="121"/>
    </row>
    <row r="25" spans="1:7" ht="30" customHeight="1" x14ac:dyDescent="0.2">
      <c r="A25" s="32" t="s">
        <v>1</v>
      </c>
      <c r="B25" s="118" t="s">
        <v>89</v>
      </c>
      <c r="C25" s="119"/>
      <c r="D25" s="119"/>
      <c r="E25" s="119"/>
      <c r="F25" s="120"/>
      <c r="G25" s="121"/>
    </row>
    <row r="26" spans="1:7" x14ac:dyDescent="0.2">
      <c r="A26" s="107" t="s">
        <v>2</v>
      </c>
      <c r="B26" s="126" t="s">
        <v>44</v>
      </c>
      <c r="C26" s="131"/>
      <c r="D26" s="131"/>
      <c r="E26" s="131"/>
      <c r="F26" s="132"/>
      <c r="G26" s="121"/>
    </row>
    <row r="27" spans="1:7" x14ac:dyDescent="0.2">
      <c r="A27" s="97" t="s">
        <v>45</v>
      </c>
      <c r="B27" s="5" t="s">
        <v>199</v>
      </c>
      <c r="C27" s="5" t="s">
        <v>307</v>
      </c>
      <c r="D27" s="5" t="s">
        <v>32</v>
      </c>
      <c r="E27" s="5" t="s">
        <v>33</v>
      </c>
      <c r="F27" s="98" t="s">
        <v>4</v>
      </c>
      <c r="G27" s="121"/>
    </row>
    <row r="28" spans="1:7" ht="25.5" x14ac:dyDescent="0.2">
      <c r="A28" s="78" t="s">
        <v>34</v>
      </c>
      <c r="B28" s="34">
        <v>9.8301419147896682E-2</v>
      </c>
      <c r="C28" s="35">
        <v>0.04</v>
      </c>
      <c r="D28" s="36" t="s">
        <v>35</v>
      </c>
      <c r="E28" s="37" t="s">
        <v>231</v>
      </c>
      <c r="F28" s="88" t="s">
        <v>200</v>
      </c>
      <c r="G28" s="121"/>
    </row>
    <row r="29" spans="1:7" x14ac:dyDescent="0.2">
      <c r="A29" s="78" t="s">
        <v>36</v>
      </c>
      <c r="B29" s="34">
        <v>0.5175801842346297</v>
      </c>
      <c r="C29" s="35">
        <v>0.56000000000000005</v>
      </c>
      <c r="D29" s="36" t="s">
        <v>37</v>
      </c>
      <c r="E29" s="37" t="s">
        <v>313</v>
      </c>
      <c r="F29" s="88" t="s">
        <v>87</v>
      </c>
      <c r="G29" s="121"/>
    </row>
    <row r="30" spans="1:7" ht="38.25" x14ac:dyDescent="0.2">
      <c r="A30" s="78" t="s">
        <v>38</v>
      </c>
      <c r="B30" s="34">
        <v>0.32059980386008152</v>
      </c>
      <c r="C30" s="35">
        <v>0.35</v>
      </c>
      <c r="D30" s="36" t="s">
        <v>35</v>
      </c>
      <c r="E30" s="37" t="s">
        <v>238</v>
      </c>
      <c r="F30" s="88" t="s">
        <v>185</v>
      </c>
      <c r="G30" s="121"/>
    </row>
    <row r="31" spans="1:7" x14ac:dyDescent="0.2">
      <c r="A31" s="78" t="s">
        <v>39</v>
      </c>
      <c r="B31" s="34">
        <v>5.0088434080360726E-2</v>
      </c>
      <c r="C31" s="35">
        <v>0.05</v>
      </c>
      <c r="D31" s="36" t="s">
        <v>37</v>
      </c>
      <c r="E31" s="37" t="s">
        <v>218</v>
      </c>
      <c r="F31" s="88" t="s">
        <v>143</v>
      </c>
      <c r="G31" s="121"/>
    </row>
    <row r="32" spans="1:7" ht="25.5" x14ac:dyDescent="0.2">
      <c r="A32" s="78" t="s">
        <v>267</v>
      </c>
      <c r="B32" s="34">
        <v>0</v>
      </c>
      <c r="C32" s="35">
        <v>0</v>
      </c>
      <c r="D32" s="36" t="s">
        <v>37</v>
      </c>
      <c r="E32" s="37" t="s">
        <v>219</v>
      </c>
      <c r="F32" s="88"/>
      <c r="G32" s="121"/>
    </row>
    <row r="33" spans="1:7" x14ac:dyDescent="0.2">
      <c r="A33" s="78" t="s">
        <v>40</v>
      </c>
      <c r="B33" s="38">
        <v>0.98656984132296865</v>
      </c>
      <c r="C33" s="35">
        <v>1</v>
      </c>
      <c r="D33" s="36"/>
      <c r="E33" s="37"/>
      <c r="F33" s="88"/>
      <c r="G33" s="121"/>
    </row>
    <row r="34" spans="1:7" ht="26.25" thickBot="1" x14ac:dyDescent="0.25">
      <c r="A34" s="79" t="s">
        <v>41</v>
      </c>
      <c r="B34" s="39">
        <v>0.11175226579405803</v>
      </c>
      <c r="C34" s="35">
        <v>0.08</v>
      </c>
      <c r="D34" s="40" t="s">
        <v>35</v>
      </c>
      <c r="E34" s="41" t="s">
        <v>222</v>
      </c>
      <c r="F34" s="89" t="s">
        <v>42</v>
      </c>
      <c r="G34" s="121"/>
    </row>
    <row r="35" spans="1:7" ht="15" thickBot="1" x14ac:dyDescent="0.25">
      <c r="A35" s="123" t="s">
        <v>327</v>
      </c>
      <c r="B35" s="123"/>
      <c r="C35" s="123"/>
      <c r="D35" s="123"/>
      <c r="E35" s="123"/>
      <c r="F35" s="123"/>
      <c r="G35" s="121"/>
    </row>
    <row r="36" spans="1:7" ht="15" customHeight="1" x14ac:dyDescent="0.2">
      <c r="A36" s="32" t="s">
        <v>1</v>
      </c>
      <c r="B36" s="118" t="s">
        <v>64</v>
      </c>
      <c r="C36" s="119"/>
      <c r="D36" s="119"/>
      <c r="E36" s="119"/>
      <c r="F36" s="120"/>
      <c r="G36" s="121"/>
    </row>
    <row r="37" spans="1:7" ht="15.75" customHeight="1" x14ac:dyDescent="0.2">
      <c r="A37" s="107" t="s">
        <v>2</v>
      </c>
      <c r="B37" s="126" t="s">
        <v>181</v>
      </c>
      <c r="C37" s="131"/>
      <c r="D37" s="131"/>
      <c r="E37" s="131"/>
      <c r="F37" s="132"/>
      <c r="G37" s="121"/>
    </row>
    <row r="38" spans="1:7" x14ac:dyDescent="0.2">
      <c r="A38" s="97" t="s">
        <v>328</v>
      </c>
      <c r="B38" s="5" t="s">
        <v>199</v>
      </c>
      <c r="C38" s="5" t="s">
        <v>307</v>
      </c>
      <c r="D38" s="5" t="s">
        <v>32</v>
      </c>
      <c r="E38" s="5" t="s">
        <v>33</v>
      </c>
      <c r="F38" s="98" t="s">
        <v>4</v>
      </c>
      <c r="G38" s="121"/>
    </row>
    <row r="39" spans="1:7" ht="25.5" x14ac:dyDescent="0.2">
      <c r="A39" s="78" t="s">
        <v>34</v>
      </c>
      <c r="B39" s="34">
        <v>0.23088416402787265</v>
      </c>
      <c r="C39" s="35">
        <v>0.22</v>
      </c>
      <c r="D39" s="36" t="s">
        <v>35</v>
      </c>
      <c r="E39" s="37" t="s">
        <v>243</v>
      </c>
      <c r="F39" s="88" t="s">
        <v>200</v>
      </c>
      <c r="G39" s="121"/>
    </row>
    <row r="40" spans="1:7" x14ac:dyDescent="0.2">
      <c r="A40" s="78" t="s">
        <v>36</v>
      </c>
      <c r="B40" s="34">
        <v>0.34929045283915622</v>
      </c>
      <c r="C40" s="35">
        <v>0.35</v>
      </c>
      <c r="D40" s="36" t="s">
        <v>37</v>
      </c>
      <c r="E40" s="37" t="s">
        <v>314</v>
      </c>
      <c r="F40" s="88" t="s">
        <v>87</v>
      </c>
      <c r="G40" s="121"/>
    </row>
    <row r="41" spans="1:7" ht="38.25" x14ac:dyDescent="0.2">
      <c r="A41" s="78" t="s">
        <v>38</v>
      </c>
      <c r="B41" s="34">
        <v>0.34283376532199317</v>
      </c>
      <c r="C41" s="35">
        <v>0.34</v>
      </c>
      <c r="D41" s="36" t="s">
        <v>35</v>
      </c>
      <c r="E41" s="37" t="s">
        <v>221</v>
      </c>
      <c r="F41" s="88" t="s">
        <v>185</v>
      </c>
      <c r="G41" s="121"/>
    </row>
    <row r="42" spans="1:7" x14ac:dyDescent="0.2">
      <c r="A42" s="78" t="s">
        <v>39</v>
      </c>
      <c r="B42" s="34">
        <v>3.6945579587058533E-2</v>
      </c>
      <c r="C42" s="35">
        <v>0.04</v>
      </c>
      <c r="D42" s="36" t="s">
        <v>37</v>
      </c>
      <c r="E42" s="37" t="s">
        <v>244</v>
      </c>
      <c r="F42" s="88" t="s">
        <v>143</v>
      </c>
      <c r="G42" s="121"/>
    </row>
    <row r="43" spans="1:7" ht="25.5" x14ac:dyDescent="0.2">
      <c r="A43" s="78" t="s">
        <v>267</v>
      </c>
      <c r="B43" s="34">
        <v>0.108402314116509</v>
      </c>
      <c r="C43" s="35">
        <v>0.1</v>
      </c>
      <c r="D43" s="36" t="s">
        <v>37</v>
      </c>
      <c r="E43" s="37" t="s">
        <v>237</v>
      </c>
      <c r="F43" s="88" t="s">
        <v>279</v>
      </c>
      <c r="G43" s="121"/>
    </row>
    <row r="44" spans="1:7" x14ac:dyDescent="0.2">
      <c r="A44" s="78" t="s">
        <v>40</v>
      </c>
      <c r="B44" s="38">
        <v>1.0683562758925895</v>
      </c>
      <c r="C44" s="35">
        <v>1.05</v>
      </c>
      <c r="D44" s="36"/>
      <c r="E44" s="37"/>
      <c r="F44" s="88"/>
      <c r="G44" s="121"/>
    </row>
    <row r="45" spans="1:7" ht="26.25" thickBot="1" x14ac:dyDescent="0.25">
      <c r="A45" s="79" t="s">
        <v>41</v>
      </c>
      <c r="B45" s="39">
        <v>0.15303537297978204</v>
      </c>
      <c r="C45" s="35">
        <v>0.14000000000000001</v>
      </c>
      <c r="D45" s="40" t="s">
        <v>35</v>
      </c>
      <c r="E45" s="41" t="s">
        <v>225</v>
      </c>
      <c r="F45" s="89" t="s">
        <v>42</v>
      </c>
      <c r="G45" s="121"/>
    </row>
    <row r="46" spans="1:7" ht="15" thickBot="1" x14ac:dyDescent="0.25">
      <c r="A46" s="123" t="s">
        <v>327</v>
      </c>
      <c r="B46" s="123"/>
      <c r="C46" s="123"/>
      <c r="D46" s="123"/>
      <c r="E46" s="123"/>
      <c r="F46" s="123"/>
      <c r="G46" s="121"/>
    </row>
    <row r="47" spans="1:7" ht="15" customHeight="1" x14ac:dyDescent="0.2">
      <c r="A47" s="32" t="s">
        <v>1</v>
      </c>
      <c r="B47" s="118" t="s">
        <v>46</v>
      </c>
      <c r="C47" s="119"/>
      <c r="D47" s="119"/>
      <c r="E47" s="119"/>
      <c r="F47" s="120"/>
      <c r="G47" s="121"/>
    </row>
    <row r="48" spans="1:7" ht="15.75" customHeight="1" x14ac:dyDescent="0.2">
      <c r="A48" s="107" t="s">
        <v>2</v>
      </c>
      <c r="B48" s="126" t="s">
        <v>108</v>
      </c>
      <c r="C48" s="131"/>
      <c r="D48" s="131"/>
      <c r="E48" s="131"/>
      <c r="F48" s="132"/>
      <c r="G48" s="121"/>
    </row>
    <row r="49" spans="1:7" x14ac:dyDescent="0.2">
      <c r="A49" s="97" t="s">
        <v>328</v>
      </c>
      <c r="B49" s="5" t="s">
        <v>199</v>
      </c>
      <c r="C49" s="5" t="s">
        <v>307</v>
      </c>
      <c r="D49" s="5" t="s">
        <v>32</v>
      </c>
      <c r="E49" s="5" t="s">
        <v>33</v>
      </c>
      <c r="F49" s="98" t="s">
        <v>4</v>
      </c>
      <c r="G49" s="121"/>
    </row>
    <row r="50" spans="1:7" ht="25.5" x14ac:dyDescent="0.2">
      <c r="A50" s="78" t="s">
        <v>34</v>
      </c>
      <c r="B50" s="34">
        <v>0.14852467724759444</v>
      </c>
      <c r="C50" s="35">
        <v>0.1</v>
      </c>
      <c r="D50" s="36" t="s">
        <v>35</v>
      </c>
      <c r="E50" s="37" t="s">
        <v>223</v>
      </c>
      <c r="F50" s="88" t="s">
        <v>200</v>
      </c>
      <c r="G50" s="121"/>
    </row>
    <row r="51" spans="1:7" x14ac:dyDescent="0.2">
      <c r="A51" s="78" t="s">
        <v>36</v>
      </c>
      <c r="B51" s="34">
        <v>0.35295034864947333</v>
      </c>
      <c r="C51" s="35">
        <v>0.39</v>
      </c>
      <c r="D51" s="36" t="s">
        <v>37</v>
      </c>
      <c r="E51" s="37" t="s">
        <v>315</v>
      </c>
      <c r="F51" s="88" t="s">
        <v>87</v>
      </c>
      <c r="G51" s="121"/>
    </row>
    <row r="52" spans="1:7" ht="38.25" x14ac:dyDescent="0.2">
      <c r="A52" s="78" t="s">
        <v>38</v>
      </c>
      <c r="B52" s="34">
        <v>0.40812023036491918</v>
      </c>
      <c r="C52" s="35">
        <v>0.39</v>
      </c>
      <c r="D52" s="36" t="s">
        <v>35</v>
      </c>
      <c r="E52" s="37" t="s">
        <v>249</v>
      </c>
      <c r="F52" s="88" t="s">
        <v>185</v>
      </c>
      <c r="G52" s="121"/>
    </row>
    <row r="53" spans="1:7" x14ac:dyDescent="0.2">
      <c r="A53" s="78" t="s">
        <v>39</v>
      </c>
      <c r="B53" s="34">
        <v>3.3319116580095925E-2</v>
      </c>
      <c r="C53" s="35">
        <v>0.05</v>
      </c>
      <c r="D53" s="36" t="s">
        <v>37</v>
      </c>
      <c r="E53" s="37" t="s">
        <v>218</v>
      </c>
      <c r="F53" s="88" t="s">
        <v>143</v>
      </c>
      <c r="G53" s="121"/>
    </row>
    <row r="54" spans="1:7" ht="25.5" x14ac:dyDescent="0.2">
      <c r="A54" s="78" t="s">
        <v>267</v>
      </c>
      <c r="B54" s="34">
        <v>0.11799685030517403</v>
      </c>
      <c r="C54" s="35">
        <v>0.12</v>
      </c>
      <c r="D54" s="36" t="s">
        <v>37</v>
      </c>
      <c r="E54" s="37" t="s">
        <v>316</v>
      </c>
      <c r="F54" s="88" t="s">
        <v>279</v>
      </c>
      <c r="G54" s="121"/>
    </row>
    <row r="55" spans="1:7" x14ac:dyDescent="0.2">
      <c r="A55" s="78" t="s">
        <v>40</v>
      </c>
      <c r="B55" s="38">
        <v>1.0609112231472568</v>
      </c>
      <c r="C55" s="35">
        <v>1.05</v>
      </c>
      <c r="D55" s="36"/>
      <c r="E55" s="37"/>
      <c r="F55" s="88"/>
      <c r="G55" s="121"/>
    </row>
    <row r="56" spans="1:7" ht="26.25" thickBot="1" x14ac:dyDescent="0.25">
      <c r="A56" s="79" t="s">
        <v>41</v>
      </c>
      <c r="B56" s="39">
        <v>0.13374566063467289</v>
      </c>
      <c r="C56" s="35">
        <v>0.14000000000000001</v>
      </c>
      <c r="D56" s="40" t="s">
        <v>35</v>
      </c>
      <c r="E56" s="41" t="s">
        <v>225</v>
      </c>
      <c r="F56" s="89" t="s">
        <v>42</v>
      </c>
      <c r="G56" s="121"/>
    </row>
    <row r="57" spans="1:7" ht="15" thickBot="1" x14ac:dyDescent="0.25">
      <c r="A57" s="123" t="s">
        <v>327</v>
      </c>
      <c r="B57" s="123"/>
      <c r="C57" s="123"/>
      <c r="D57" s="123"/>
      <c r="E57" s="123"/>
      <c r="F57" s="123"/>
      <c r="G57" s="121"/>
    </row>
    <row r="58" spans="1:7" ht="15" customHeight="1" x14ac:dyDescent="0.2">
      <c r="A58" s="32" t="s">
        <v>1</v>
      </c>
      <c r="B58" s="118" t="s">
        <v>47</v>
      </c>
      <c r="C58" s="119"/>
      <c r="D58" s="119"/>
      <c r="E58" s="119"/>
      <c r="F58" s="120"/>
      <c r="G58" s="121"/>
    </row>
    <row r="59" spans="1:7" ht="15.75" customHeight="1" thickBot="1" x14ac:dyDescent="0.25">
      <c r="A59" s="33" t="s">
        <v>2</v>
      </c>
      <c r="B59" s="115" t="s">
        <v>48</v>
      </c>
      <c r="C59" s="129"/>
      <c r="D59" s="129"/>
      <c r="E59" s="129"/>
      <c r="F59" s="130"/>
      <c r="G59" s="121"/>
    </row>
    <row r="60" spans="1:7" x14ac:dyDescent="0.2">
      <c r="A60" s="97" t="s">
        <v>328</v>
      </c>
      <c r="B60" s="5" t="s">
        <v>199</v>
      </c>
      <c r="C60" s="5" t="s">
        <v>307</v>
      </c>
      <c r="D60" s="5" t="s">
        <v>32</v>
      </c>
      <c r="E60" s="5" t="s">
        <v>33</v>
      </c>
      <c r="F60" s="98" t="s">
        <v>4</v>
      </c>
      <c r="G60" s="121"/>
    </row>
    <row r="61" spans="1:7" ht="25.5" x14ac:dyDescent="0.2">
      <c r="A61" s="78" t="s">
        <v>34</v>
      </c>
      <c r="B61" s="34">
        <v>0.3843603750446859</v>
      </c>
      <c r="C61" s="35">
        <v>0.42</v>
      </c>
      <c r="D61" s="36" t="s">
        <v>35</v>
      </c>
      <c r="E61" s="37" t="s">
        <v>236</v>
      </c>
      <c r="F61" s="88" t="s">
        <v>200</v>
      </c>
      <c r="G61" s="121"/>
    </row>
    <row r="62" spans="1:7" x14ac:dyDescent="0.2">
      <c r="A62" s="78" t="s">
        <v>36</v>
      </c>
      <c r="B62" s="34">
        <v>0.26051404348810164</v>
      </c>
      <c r="C62" s="35">
        <v>0.22</v>
      </c>
      <c r="D62" s="36" t="s">
        <v>37</v>
      </c>
      <c r="E62" s="37" t="s">
        <v>317</v>
      </c>
      <c r="F62" s="88" t="s">
        <v>87</v>
      </c>
      <c r="G62" s="121"/>
    </row>
    <row r="63" spans="1:7" ht="38.25" x14ac:dyDescent="0.2">
      <c r="A63" s="78" t="s">
        <v>38</v>
      </c>
      <c r="B63" s="34">
        <v>0.29411822311212243</v>
      </c>
      <c r="C63" s="35">
        <v>0.31</v>
      </c>
      <c r="D63" s="36" t="s">
        <v>35</v>
      </c>
      <c r="E63" s="37" t="s">
        <v>240</v>
      </c>
      <c r="F63" s="88" t="s">
        <v>185</v>
      </c>
      <c r="G63" s="121"/>
    </row>
    <row r="64" spans="1:7" x14ac:dyDescent="0.2">
      <c r="A64" s="78" t="s">
        <v>39</v>
      </c>
      <c r="B64" s="34">
        <v>4.0351207640644857E-2</v>
      </c>
      <c r="C64" s="35">
        <v>0.05</v>
      </c>
      <c r="D64" s="36" t="s">
        <v>37</v>
      </c>
      <c r="E64" s="37" t="s">
        <v>218</v>
      </c>
      <c r="F64" s="88" t="s">
        <v>143</v>
      </c>
      <c r="G64" s="121"/>
    </row>
    <row r="65" spans="1:7" ht="25.5" x14ac:dyDescent="0.2">
      <c r="A65" s="78" t="s">
        <v>267</v>
      </c>
      <c r="B65" s="34">
        <v>3.6374160009159343E-2</v>
      </c>
      <c r="C65" s="35">
        <v>0.05</v>
      </c>
      <c r="D65" s="36" t="s">
        <v>37</v>
      </c>
      <c r="E65" s="37" t="s">
        <v>218</v>
      </c>
      <c r="F65" s="88" t="s">
        <v>279</v>
      </c>
      <c r="G65" s="121"/>
    </row>
    <row r="66" spans="1:7" x14ac:dyDescent="0.2">
      <c r="A66" s="78" t="s">
        <v>40</v>
      </c>
      <c r="B66" s="38">
        <v>1.015718009294714</v>
      </c>
      <c r="C66" s="35">
        <v>1.05</v>
      </c>
      <c r="D66" s="36"/>
      <c r="E66" s="37"/>
      <c r="F66" s="88"/>
      <c r="G66" s="121"/>
    </row>
    <row r="67" spans="1:7" ht="26.25" thickBot="1" x14ac:dyDescent="0.25">
      <c r="A67" s="90" t="s">
        <v>41</v>
      </c>
      <c r="B67" s="91">
        <v>0.22403455460703864</v>
      </c>
      <c r="C67" s="92">
        <v>0.18</v>
      </c>
      <c r="D67" s="93" t="s">
        <v>35</v>
      </c>
      <c r="E67" s="94" t="s">
        <v>232</v>
      </c>
      <c r="F67" s="95" t="s">
        <v>42</v>
      </c>
      <c r="G67" s="121"/>
    </row>
    <row r="68" spans="1:7" ht="15" thickBot="1" x14ac:dyDescent="0.25">
      <c r="A68" s="123" t="s">
        <v>327</v>
      </c>
      <c r="B68" s="123"/>
      <c r="C68" s="123"/>
      <c r="D68" s="123"/>
      <c r="E68" s="123"/>
      <c r="F68" s="123"/>
      <c r="G68" s="121"/>
    </row>
    <row r="69" spans="1:7" ht="30" customHeight="1" x14ac:dyDescent="0.2">
      <c r="A69" s="32" t="s">
        <v>1</v>
      </c>
      <c r="B69" s="118" t="s">
        <v>49</v>
      </c>
      <c r="C69" s="124"/>
      <c r="D69" s="124"/>
      <c r="E69" s="124"/>
      <c r="F69" s="125"/>
      <c r="G69" s="121"/>
    </row>
    <row r="70" spans="1:7" ht="15" customHeight="1" thickBot="1" x14ac:dyDescent="0.25">
      <c r="A70" s="33" t="s">
        <v>2</v>
      </c>
      <c r="B70" s="115" t="s">
        <v>50</v>
      </c>
      <c r="C70" s="129"/>
      <c r="D70" s="129"/>
      <c r="E70" s="129"/>
      <c r="F70" s="130"/>
      <c r="G70" s="121"/>
    </row>
    <row r="71" spans="1:7" x14ac:dyDescent="0.2">
      <c r="A71" s="97" t="s">
        <v>328</v>
      </c>
      <c r="B71" s="5" t="s">
        <v>199</v>
      </c>
      <c r="C71" s="5" t="s">
        <v>307</v>
      </c>
      <c r="D71" s="5" t="s">
        <v>32</v>
      </c>
      <c r="E71" s="5" t="s">
        <v>33</v>
      </c>
      <c r="F71" s="98" t="s">
        <v>4</v>
      </c>
      <c r="G71" s="121"/>
    </row>
    <row r="72" spans="1:7" ht="25.5" x14ac:dyDescent="0.2">
      <c r="A72" s="78" t="s">
        <v>34</v>
      </c>
      <c r="B72" s="34">
        <v>0.36883343036673144</v>
      </c>
      <c r="C72" s="35">
        <v>0.42</v>
      </c>
      <c r="D72" s="36" t="s">
        <v>35</v>
      </c>
      <c r="E72" s="37" t="s">
        <v>236</v>
      </c>
      <c r="F72" s="88" t="s">
        <v>268</v>
      </c>
      <c r="G72" s="121"/>
    </row>
    <row r="73" spans="1:7" x14ac:dyDescent="0.2">
      <c r="A73" s="78" t="s">
        <v>36</v>
      </c>
      <c r="B73" s="34">
        <v>0.17249063495414491</v>
      </c>
      <c r="C73" s="35">
        <v>0.16</v>
      </c>
      <c r="D73" s="36" t="s">
        <v>37</v>
      </c>
      <c r="E73" s="37" t="s">
        <v>318</v>
      </c>
      <c r="F73" s="88" t="s">
        <v>87</v>
      </c>
      <c r="G73" s="121"/>
    </row>
    <row r="74" spans="1:7" ht="38.25" x14ac:dyDescent="0.2">
      <c r="A74" s="78" t="s">
        <v>38</v>
      </c>
      <c r="B74" s="34">
        <v>0.35951493917405175</v>
      </c>
      <c r="C74" s="35">
        <v>0.34</v>
      </c>
      <c r="D74" s="36" t="s">
        <v>35</v>
      </c>
      <c r="E74" s="37" t="s">
        <v>221</v>
      </c>
      <c r="F74" s="88" t="s">
        <v>185</v>
      </c>
      <c r="G74" s="121"/>
    </row>
    <row r="75" spans="1:7" x14ac:dyDescent="0.2">
      <c r="A75" s="78" t="s">
        <v>39</v>
      </c>
      <c r="B75" s="34">
        <v>5.7868732184575306E-2</v>
      </c>
      <c r="C75" s="35">
        <v>0.05</v>
      </c>
      <c r="D75" s="36" t="s">
        <v>37</v>
      </c>
      <c r="E75" s="37" t="s">
        <v>218</v>
      </c>
      <c r="F75" s="88" t="s">
        <v>143</v>
      </c>
      <c r="G75" s="121"/>
    </row>
    <row r="76" spans="1:7" ht="25.5" x14ac:dyDescent="0.2">
      <c r="A76" s="78" t="s">
        <v>267</v>
      </c>
      <c r="B76" s="34">
        <v>6.2885385519427545E-2</v>
      </c>
      <c r="C76" s="35">
        <v>0.08</v>
      </c>
      <c r="D76" s="36" t="s">
        <v>37</v>
      </c>
      <c r="E76" s="37" t="s">
        <v>234</v>
      </c>
      <c r="F76" s="88" t="s">
        <v>279</v>
      </c>
      <c r="G76" s="121"/>
    </row>
    <row r="77" spans="1:7" x14ac:dyDescent="0.2">
      <c r="A77" s="78" t="s">
        <v>40</v>
      </c>
      <c r="B77" s="38">
        <v>1.0215931221989309</v>
      </c>
      <c r="C77" s="35">
        <v>1.05</v>
      </c>
      <c r="D77" s="36"/>
      <c r="E77" s="37"/>
      <c r="F77" s="88"/>
      <c r="G77" s="121"/>
    </row>
    <row r="78" spans="1:7" ht="26.25" thickBot="1" x14ac:dyDescent="0.25">
      <c r="A78" s="90" t="s">
        <v>41</v>
      </c>
      <c r="B78" s="91">
        <v>0.22190736383435603</v>
      </c>
      <c r="C78" s="92">
        <v>0.18</v>
      </c>
      <c r="D78" s="93" t="s">
        <v>35</v>
      </c>
      <c r="E78" s="94" t="s">
        <v>232</v>
      </c>
      <c r="F78" s="95" t="s">
        <v>42</v>
      </c>
      <c r="G78" s="121"/>
    </row>
    <row r="79" spans="1:7" ht="15" thickBot="1" x14ac:dyDescent="0.25">
      <c r="A79" s="123" t="s">
        <v>327</v>
      </c>
      <c r="B79" s="123"/>
      <c r="C79" s="123"/>
      <c r="D79" s="123"/>
      <c r="E79" s="123"/>
      <c r="F79" s="123"/>
      <c r="G79" s="121"/>
    </row>
    <row r="80" spans="1:7" ht="15" customHeight="1" x14ac:dyDescent="0.2">
      <c r="A80" s="32" t="s">
        <v>1</v>
      </c>
      <c r="B80" s="118" t="s">
        <v>51</v>
      </c>
      <c r="C80" s="119"/>
      <c r="D80" s="119"/>
      <c r="E80" s="119"/>
      <c r="F80" s="120"/>
      <c r="G80" s="121"/>
    </row>
    <row r="81" spans="1:7" ht="15.75" customHeight="1" thickBot="1" x14ac:dyDescent="0.25">
      <c r="A81" s="33" t="s">
        <v>2</v>
      </c>
      <c r="B81" s="115" t="s">
        <v>52</v>
      </c>
      <c r="C81" s="129"/>
      <c r="D81" s="129"/>
      <c r="E81" s="129"/>
      <c r="F81" s="130"/>
      <c r="G81" s="121"/>
    </row>
    <row r="82" spans="1:7" x14ac:dyDescent="0.2">
      <c r="A82" s="97" t="s">
        <v>328</v>
      </c>
      <c r="B82" s="5" t="s">
        <v>199</v>
      </c>
      <c r="C82" s="5" t="s">
        <v>307</v>
      </c>
      <c r="D82" s="5" t="s">
        <v>32</v>
      </c>
      <c r="E82" s="5" t="s">
        <v>33</v>
      </c>
      <c r="F82" s="98" t="s">
        <v>4</v>
      </c>
      <c r="G82" s="121"/>
    </row>
    <row r="83" spans="1:7" ht="25.5" x14ac:dyDescent="0.2">
      <c r="A83" s="78" t="s">
        <v>34</v>
      </c>
      <c r="B83" s="34">
        <v>0.38820668015176157</v>
      </c>
      <c r="C83" s="35">
        <v>0.42</v>
      </c>
      <c r="D83" s="36" t="s">
        <v>35</v>
      </c>
      <c r="E83" s="37" t="s">
        <v>236</v>
      </c>
      <c r="F83" s="88" t="s">
        <v>268</v>
      </c>
      <c r="G83" s="121"/>
    </row>
    <row r="84" spans="1:7" x14ac:dyDescent="0.2">
      <c r="A84" s="78" t="s">
        <v>36</v>
      </c>
      <c r="B84" s="34">
        <v>0.24281223210411249</v>
      </c>
      <c r="C84" s="35">
        <v>0.2</v>
      </c>
      <c r="D84" s="36" t="s">
        <v>37</v>
      </c>
      <c r="E84" s="37" t="s">
        <v>260</v>
      </c>
      <c r="F84" s="88" t="s">
        <v>87</v>
      </c>
      <c r="G84" s="121"/>
    </row>
    <row r="85" spans="1:7" ht="38.25" x14ac:dyDescent="0.2">
      <c r="A85" s="78" t="s">
        <v>38</v>
      </c>
      <c r="B85" s="34">
        <v>0.34636914536723867</v>
      </c>
      <c r="C85" s="35">
        <v>0.35</v>
      </c>
      <c r="D85" s="36" t="s">
        <v>35</v>
      </c>
      <c r="E85" s="37" t="s">
        <v>238</v>
      </c>
      <c r="F85" s="88" t="s">
        <v>185</v>
      </c>
      <c r="G85" s="121"/>
    </row>
    <row r="86" spans="1:7" x14ac:dyDescent="0.2">
      <c r="A86" s="78" t="s">
        <v>39</v>
      </c>
      <c r="B86" s="34">
        <v>3.0201144751236468E-2</v>
      </c>
      <c r="C86" s="35">
        <v>0.05</v>
      </c>
      <c r="D86" s="36" t="s">
        <v>37</v>
      </c>
      <c r="E86" s="37" t="s">
        <v>218</v>
      </c>
      <c r="F86" s="88" t="s">
        <v>143</v>
      </c>
      <c r="G86" s="121"/>
    </row>
    <row r="87" spans="1:7" ht="25.5" x14ac:dyDescent="0.2">
      <c r="A87" s="78" t="s">
        <v>267</v>
      </c>
      <c r="B87" s="34">
        <v>2.8706835678363376E-2</v>
      </c>
      <c r="C87" s="35">
        <v>0.03</v>
      </c>
      <c r="D87" s="36" t="s">
        <v>37</v>
      </c>
      <c r="E87" s="37" t="s">
        <v>231</v>
      </c>
      <c r="F87" s="88"/>
      <c r="G87" s="121"/>
    </row>
    <row r="88" spans="1:7" x14ac:dyDescent="0.2">
      <c r="A88" s="78" t="s">
        <v>40</v>
      </c>
      <c r="B88" s="38">
        <v>1.0362960380527124</v>
      </c>
      <c r="C88" s="35">
        <v>1.05</v>
      </c>
      <c r="D88" s="36"/>
      <c r="E88" s="37"/>
      <c r="F88" s="88"/>
      <c r="G88" s="121"/>
    </row>
    <row r="89" spans="1:7" ht="26.25" thickBot="1" x14ac:dyDescent="0.25">
      <c r="A89" s="90" t="s">
        <v>41</v>
      </c>
      <c r="B89" s="91">
        <v>0.22565037813500299</v>
      </c>
      <c r="C89" s="92">
        <v>0.18</v>
      </c>
      <c r="D89" s="93" t="s">
        <v>35</v>
      </c>
      <c r="E89" s="94" t="s">
        <v>232</v>
      </c>
      <c r="F89" s="95" t="s">
        <v>42</v>
      </c>
      <c r="G89" s="121"/>
    </row>
    <row r="90" spans="1:7" ht="15" thickBot="1" x14ac:dyDescent="0.25">
      <c r="A90" s="123" t="s">
        <v>327</v>
      </c>
      <c r="B90" s="123"/>
      <c r="C90" s="123"/>
      <c r="D90" s="123"/>
      <c r="E90" s="123"/>
      <c r="F90" s="123"/>
      <c r="G90" s="121"/>
    </row>
    <row r="91" spans="1:7" ht="15" customHeight="1" x14ac:dyDescent="0.2">
      <c r="A91" s="32" t="s">
        <v>1</v>
      </c>
      <c r="B91" s="118" t="s">
        <v>53</v>
      </c>
      <c r="C91" s="119"/>
      <c r="D91" s="119"/>
      <c r="E91" s="119"/>
      <c r="F91" s="120"/>
      <c r="G91" s="121"/>
    </row>
    <row r="92" spans="1:7" ht="15.75" customHeight="1" thickBot="1" x14ac:dyDescent="0.25">
      <c r="A92" s="33" t="s">
        <v>2</v>
      </c>
      <c r="B92" s="115" t="s">
        <v>177</v>
      </c>
      <c r="C92" s="129"/>
      <c r="D92" s="129"/>
      <c r="E92" s="129"/>
      <c r="F92" s="130"/>
      <c r="G92" s="121"/>
    </row>
    <row r="93" spans="1:7" x14ac:dyDescent="0.2">
      <c r="A93" s="97" t="s">
        <v>328</v>
      </c>
      <c r="B93" s="5" t="s">
        <v>199</v>
      </c>
      <c r="C93" s="5" t="s">
        <v>307</v>
      </c>
      <c r="D93" s="5" t="s">
        <v>32</v>
      </c>
      <c r="E93" s="5" t="s">
        <v>33</v>
      </c>
      <c r="F93" s="98" t="s">
        <v>4</v>
      </c>
      <c r="G93" s="121"/>
    </row>
    <row r="94" spans="1:7" ht="25.5" x14ac:dyDescent="0.2">
      <c r="A94" s="78" t="s">
        <v>34</v>
      </c>
      <c r="B94" s="34">
        <v>0.40761171774222815</v>
      </c>
      <c r="C94" s="35">
        <v>0.42</v>
      </c>
      <c r="D94" s="36" t="s">
        <v>35</v>
      </c>
      <c r="E94" s="37" t="s">
        <v>236</v>
      </c>
      <c r="F94" s="88" t="s">
        <v>268</v>
      </c>
      <c r="G94" s="121"/>
    </row>
    <row r="95" spans="1:7" x14ac:dyDescent="0.2">
      <c r="A95" s="78" t="s">
        <v>36</v>
      </c>
      <c r="B95" s="34">
        <v>0.19044812748250795</v>
      </c>
      <c r="C95" s="35">
        <v>0.16</v>
      </c>
      <c r="D95" s="36" t="s">
        <v>37</v>
      </c>
      <c r="E95" s="37" t="s">
        <v>318</v>
      </c>
      <c r="F95" s="88" t="s">
        <v>87</v>
      </c>
      <c r="G95" s="121"/>
    </row>
    <row r="96" spans="1:7" ht="38.25" x14ac:dyDescent="0.2">
      <c r="A96" s="78" t="s">
        <v>38</v>
      </c>
      <c r="B96" s="34">
        <v>0.3448890049068129</v>
      </c>
      <c r="C96" s="35">
        <v>0.32</v>
      </c>
      <c r="D96" s="36" t="s">
        <v>35</v>
      </c>
      <c r="E96" s="37" t="s">
        <v>228</v>
      </c>
      <c r="F96" s="88" t="s">
        <v>185</v>
      </c>
      <c r="G96" s="121"/>
    </row>
    <row r="97" spans="1:7" x14ac:dyDescent="0.2">
      <c r="A97" s="78" t="s">
        <v>39</v>
      </c>
      <c r="B97" s="34">
        <v>3.5751150130544175E-2</v>
      </c>
      <c r="C97" s="35">
        <v>0.04</v>
      </c>
      <c r="D97" s="36" t="s">
        <v>37</v>
      </c>
      <c r="E97" s="37" t="s">
        <v>244</v>
      </c>
      <c r="F97" s="88" t="s">
        <v>143</v>
      </c>
      <c r="G97" s="121"/>
    </row>
    <row r="98" spans="1:7" ht="25.5" x14ac:dyDescent="0.2">
      <c r="A98" s="78" t="s">
        <v>267</v>
      </c>
      <c r="B98" s="34">
        <v>0.11944753546111242</v>
      </c>
      <c r="C98" s="35">
        <v>0.11</v>
      </c>
      <c r="D98" s="36" t="s">
        <v>37</v>
      </c>
      <c r="E98" s="37" t="s">
        <v>319</v>
      </c>
      <c r="F98" s="88" t="s">
        <v>279</v>
      </c>
      <c r="G98" s="121"/>
    </row>
    <row r="99" spans="1:7" x14ac:dyDescent="0.2">
      <c r="A99" s="78" t="s">
        <v>40</v>
      </c>
      <c r="B99" s="38">
        <v>1.0981475357232058</v>
      </c>
      <c r="C99" s="35">
        <v>1.05</v>
      </c>
      <c r="D99" s="36"/>
      <c r="E99" s="37"/>
      <c r="F99" s="88"/>
      <c r="G99" s="121"/>
    </row>
    <row r="100" spans="1:7" ht="26.25" thickBot="1" x14ac:dyDescent="0.25">
      <c r="A100" s="90" t="s">
        <v>41</v>
      </c>
      <c r="B100" s="91">
        <v>0.22491476349571898</v>
      </c>
      <c r="C100" s="92">
        <v>0.18</v>
      </c>
      <c r="D100" s="93" t="s">
        <v>35</v>
      </c>
      <c r="E100" s="94" t="s">
        <v>232</v>
      </c>
      <c r="F100" s="95" t="s">
        <v>42</v>
      </c>
      <c r="G100" s="121"/>
    </row>
    <row r="101" spans="1:7" ht="15" thickBot="1" x14ac:dyDescent="0.25">
      <c r="A101" s="123" t="s">
        <v>327</v>
      </c>
      <c r="B101" s="123"/>
      <c r="C101" s="123"/>
      <c r="D101" s="123"/>
      <c r="E101" s="123"/>
      <c r="F101" s="123"/>
      <c r="G101" s="121"/>
    </row>
    <row r="102" spans="1:7" ht="30" customHeight="1" x14ac:dyDescent="0.2">
      <c r="A102" s="32" t="s">
        <v>1</v>
      </c>
      <c r="B102" s="118" t="s">
        <v>54</v>
      </c>
      <c r="C102" s="119"/>
      <c r="D102" s="119"/>
      <c r="E102" s="119"/>
      <c r="F102" s="120"/>
      <c r="G102" s="121"/>
    </row>
    <row r="103" spans="1:7" ht="30.75" customHeight="1" thickBot="1" x14ac:dyDescent="0.25">
      <c r="A103" s="33" t="s">
        <v>2</v>
      </c>
      <c r="B103" s="115" t="s">
        <v>151</v>
      </c>
      <c r="C103" s="129"/>
      <c r="D103" s="129"/>
      <c r="E103" s="129"/>
      <c r="F103" s="130"/>
      <c r="G103" s="121"/>
    </row>
    <row r="104" spans="1:7" x14ac:dyDescent="0.2">
      <c r="A104" s="97" t="s">
        <v>328</v>
      </c>
      <c r="B104" s="5" t="s">
        <v>199</v>
      </c>
      <c r="C104" s="5" t="s">
        <v>307</v>
      </c>
      <c r="D104" s="5" t="s">
        <v>32</v>
      </c>
      <c r="E104" s="5" t="s">
        <v>33</v>
      </c>
      <c r="F104" s="98" t="s">
        <v>4</v>
      </c>
      <c r="G104" s="121"/>
    </row>
    <row r="105" spans="1:7" ht="25.5" x14ac:dyDescent="0.2">
      <c r="A105" s="78" t="s">
        <v>34</v>
      </c>
      <c r="B105" s="34">
        <v>0.48321404424249498</v>
      </c>
      <c r="C105" s="35">
        <v>0.48</v>
      </c>
      <c r="D105" s="36" t="s">
        <v>35</v>
      </c>
      <c r="E105" s="37" t="s">
        <v>320</v>
      </c>
      <c r="F105" s="88" t="s">
        <v>268</v>
      </c>
      <c r="G105" s="121"/>
    </row>
    <row r="106" spans="1:7" x14ac:dyDescent="0.2">
      <c r="A106" s="78" t="s">
        <v>36</v>
      </c>
      <c r="B106" s="34">
        <v>0.21188397804350867</v>
      </c>
      <c r="C106" s="35">
        <v>0.17</v>
      </c>
      <c r="D106" s="36" t="s">
        <v>37</v>
      </c>
      <c r="E106" s="37" t="s">
        <v>257</v>
      </c>
      <c r="F106" s="88" t="s">
        <v>87</v>
      </c>
      <c r="G106" s="121"/>
    </row>
    <row r="107" spans="1:7" ht="38.25" x14ac:dyDescent="0.2">
      <c r="A107" s="78" t="s">
        <v>38</v>
      </c>
      <c r="B107" s="34">
        <v>0.30316473955829648</v>
      </c>
      <c r="C107" s="35">
        <v>0.32</v>
      </c>
      <c r="D107" s="36" t="s">
        <v>35</v>
      </c>
      <c r="E107" s="37" t="s">
        <v>228</v>
      </c>
      <c r="F107" s="88" t="s">
        <v>185</v>
      </c>
      <c r="G107" s="121"/>
    </row>
    <row r="108" spans="1:7" x14ac:dyDescent="0.2">
      <c r="A108" s="78" t="s">
        <v>39</v>
      </c>
      <c r="B108" s="34">
        <v>4.8207392456751104E-2</v>
      </c>
      <c r="C108" s="35">
        <v>0.04</v>
      </c>
      <c r="D108" s="36" t="s">
        <v>37</v>
      </c>
      <c r="E108" s="37" t="s">
        <v>244</v>
      </c>
      <c r="F108" s="88" t="s">
        <v>143</v>
      </c>
      <c r="G108" s="121"/>
    </row>
    <row r="109" spans="1:7" ht="25.5" x14ac:dyDescent="0.2">
      <c r="A109" s="78" t="s">
        <v>267</v>
      </c>
      <c r="B109" s="34">
        <v>1.566745860169937E-2</v>
      </c>
      <c r="C109" s="35">
        <v>0.04</v>
      </c>
      <c r="D109" s="36" t="s">
        <v>37</v>
      </c>
      <c r="E109" s="37" t="s">
        <v>244</v>
      </c>
      <c r="F109" s="88"/>
      <c r="G109" s="121"/>
    </row>
    <row r="110" spans="1:7" x14ac:dyDescent="0.2">
      <c r="A110" s="78" t="s">
        <v>40</v>
      </c>
      <c r="B110" s="38">
        <v>1.0621376129027507</v>
      </c>
      <c r="C110" s="35">
        <v>1.05</v>
      </c>
      <c r="D110" s="36"/>
      <c r="E110" s="37"/>
      <c r="F110" s="88"/>
      <c r="G110" s="121"/>
    </row>
    <row r="111" spans="1:7" ht="26.25" thickBot="1" x14ac:dyDescent="0.25">
      <c r="A111" s="90" t="s">
        <v>41</v>
      </c>
      <c r="B111" s="91">
        <v>0.22617529797280148</v>
      </c>
      <c r="C111" s="92">
        <v>0.19</v>
      </c>
      <c r="D111" s="93" t="s">
        <v>35</v>
      </c>
      <c r="E111" s="94" t="s">
        <v>245</v>
      </c>
      <c r="F111" s="95" t="s">
        <v>42</v>
      </c>
      <c r="G111" s="121"/>
    </row>
    <row r="112" spans="1:7" ht="15" thickBot="1" x14ac:dyDescent="0.25">
      <c r="A112" s="123" t="s">
        <v>327</v>
      </c>
      <c r="B112" s="123"/>
      <c r="C112" s="123"/>
      <c r="D112" s="123"/>
      <c r="E112" s="123"/>
      <c r="F112" s="123"/>
      <c r="G112" s="121"/>
    </row>
    <row r="113" spans="1:7" ht="15" customHeight="1" x14ac:dyDescent="0.2">
      <c r="A113" s="32" t="s">
        <v>1</v>
      </c>
      <c r="B113" s="118" t="s">
        <v>56</v>
      </c>
      <c r="C113" s="119"/>
      <c r="D113" s="119"/>
      <c r="E113" s="119"/>
      <c r="F113" s="120"/>
      <c r="G113" s="121"/>
    </row>
    <row r="114" spans="1:7" ht="15.75" customHeight="1" thickBot="1" x14ac:dyDescent="0.25">
      <c r="A114" s="33" t="s">
        <v>2</v>
      </c>
      <c r="B114" s="115" t="s">
        <v>57</v>
      </c>
      <c r="C114" s="129"/>
      <c r="D114" s="129"/>
      <c r="E114" s="129"/>
      <c r="F114" s="130"/>
      <c r="G114" s="121"/>
    </row>
    <row r="115" spans="1:7" x14ac:dyDescent="0.2">
      <c r="A115" s="97" t="s">
        <v>328</v>
      </c>
      <c r="B115" s="5" t="s">
        <v>199</v>
      </c>
      <c r="C115" s="5" t="s">
        <v>307</v>
      </c>
      <c r="D115" s="5" t="s">
        <v>32</v>
      </c>
      <c r="E115" s="5" t="s">
        <v>33</v>
      </c>
      <c r="F115" s="98" t="s">
        <v>4</v>
      </c>
      <c r="G115" s="121"/>
    </row>
    <row r="116" spans="1:7" ht="25.5" x14ac:dyDescent="0.2">
      <c r="A116" s="78" t="s">
        <v>34</v>
      </c>
      <c r="B116" s="34">
        <v>0.37840772121428828</v>
      </c>
      <c r="C116" s="35">
        <v>0.42</v>
      </c>
      <c r="D116" s="36" t="s">
        <v>35</v>
      </c>
      <c r="E116" s="37" t="s">
        <v>236</v>
      </c>
      <c r="F116" s="88" t="s">
        <v>268</v>
      </c>
      <c r="G116" s="121"/>
    </row>
    <row r="117" spans="1:7" x14ac:dyDescent="0.2">
      <c r="A117" s="78" t="s">
        <v>36</v>
      </c>
      <c r="B117" s="34">
        <v>0.25884747691291637</v>
      </c>
      <c r="C117" s="35">
        <v>0.22</v>
      </c>
      <c r="D117" s="36" t="s">
        <v>37</v>
      </c>
      <c r="E117" s="37" t="s">
        <v>317</v>
      </c>
      <c r="F117" s="88" t="s">
        <v>87</v>
      </c>
      <c r="G117" s="121"/>
    </row>
    <row r="118" spans="1:7" ht="38.25" x14ac:dyDescent="0.2">
      <c r="A118" s="78" t="s">
        <v>38</v>
      </c>
      <c r="B118" s="34">
        <v>0.29258684839809834</v>
      </c>
      <c r="C118" s="35">
        <v>0.3</v>
      </c>
      <c r="D118" s="36" t="s">
        <v>35</v>
      </c>
      <c r="E118" s="37" t="s">
        <v>321</v>
      </c>
      <c r="F118" s="88" t="s">
        <v>185</v>
      </c>
      <c r="G118" s="121"/>
    </row>
    <row r="119" spans="1:7" x14ac:dyDescent="0.2">
      <c r="A119" s="78" t="s">
        <v>39</v>
      </c>
      <c r="B119" s="34">
        <v>6.1734583542341154E-2</v>
      </c>
      <c r="C119" s="35">
        <v>0.05</v>
      </c>
      <c r="D119" s="36" t="s">
        <v>37</v>
      </c>
      <c r="E119" s="37" t="s">
        <v>218</v>
      </c>
      <c r="F119" s="88" t="s">
        <v>143</v>
      </c>
      <c r="G119" s="121"/>
    </row>
    <row r="120" spans="1:7" ht="25.5" x14ac:dyDescent="0.2">
      <c r="A120" s="78" t="s">
        <v>267</v>
      </c>
      <c r="B120" s="34">
        <v>1.1228617749655331E-2</v>
      </c>
      <c r="C120" s="35">
        <v>0.02</v>
      </c>
      <c r="D120" s="36" t="s">
        <v>37</v>
      </c>
      <c r="E120" s="37" t="s">
        <v>239</v>
      </c>
      <c r="F120" s="88"/>
      <c r="G120" s="121"/>
    </row>
    <row r="121" spans="1:7" x14ac:dyDescent="0.2">
      <c r="A121" s="78" t="s">
        <v>40</v>
      </c>
      <c r="B121" s="38">
        <v>1.0028052478172995</v>
      </c>
      <c r="C121" s="35">
        <v>1.01</v>
      </c>
      <c r="D121" s="36"/>
      <c r="E121" s="37"/>
      <c r="F121" s="88"/>
      <c r="G121" s="121"/>
    </row>
    <row r="122" spans="1:7" ht="26.25" thickBot="1" x14ac:dyDescent="0.25">
      <c r="A122" s="90" t="s">
        <v>41</v>
      </c>
      <c r="B122" s="91">
        <v>0.2034504733260486</v>
      </c>
      <c r="C122" s="92">
        <v>0.18</v>
      </c>
      <c r="D122" s="93" t="s">
        <v>35</v>
      </c>
      <c r="E122" s="94" t="s">
        <v>232</v>
      </c>
      <c r="F122" s="95" t="s">
        <v>42</v>
      </c>
      <c r="G122" s="121"/>
    </row>
    <row r="123" spans="1:7" ht="15" thickBot="1" x14ac:dyDescent="0.25">
      <c r="A123" s="123" t="s">
        <v>327</v>
      </c>
      <c r="B123" s="123"/>
      <c r="C123" s="123"/>
      <c r="D123" s="123"/>
      <c r="E123" s="123"/>
      <c r="F123" s="123"/>
      <c r="G123" s="121"/>
    </row>
    <row r="124" spans="1:7" ht="15" customHeight="1" x14ac:dyDescent="0.2">
      <c r="A124" s="32" t="s">
        <v>1</v>
      </c>
      <c r="B124" s="118" t="s">
        <v>63</v>
      </c>
      <c r="C124" s="119"/>
      <c r="D124" s="119"/>
      <c r="E124" s="119"/>
      <c r="F124" s="120"/>
      <c r="G124" s="121"/>
    </row>
    <row r="125" spans="1:7" ht="15.75" customHeight="1" thickBot="1" x14ac:dyDescent="0.25">
      <c r="A125" s="33" t="s">
        <v>2</v>
      </c>
      <c r="B125" s="115" t="s">
        <v>178</v>
      </c>
      <c r="C125" s="129"/>
      <c r="D125" s="129"/>
      <c r="E125" s="129"/>
      <c r="F125" s="130"/>
      <c r="G125" s="121"/>
    </row>
    <row r="126" spans="1:7" x14ac:dyDescent="0.2">
      <c r="A126" s="97" t="s">
        <v>328</v>
      </c>
      <c r="B126" s="5" t="s">
        <v>199</v>
      </c>
      <c r="C126" s="5" t="s">
        <v>307</v>
      </c>
      <c r="D126" s="5" t="s">
        <v>32</v>
      </c>
      <c r="E126" s="5" t="s">
        <v>33</v>
      </c>
      <c r="F126" s="98" t="s">
        <v>4</v>
      </c>
      <c r="G126" s="121"/>
    </row>
    <row r="127" spans="1:7" ht="25.5" x14ac:dyDescent="0.2">
      <c r="A127" s="78" t="s">
        <v>34</v>
      </c>
      <c r="B127" s="34">
        <v>0.37388580105770608</v>
      </c>
      <c r="C127" s="35">
        <v>0.38</v>
      </c>
      <c r="D127" s="36" t="s">
        <v>35</v>
      </c>
      <c r="E127" s="37" t="s">
        <v>242</v>
      </c>
      <c r="F127" s="88" t="s">
        <v>268</v>
      </c>
      <c r="G127" s="121"/>
    </row>
    <row r="128" spans="1:7" x14ac:dyDescent="0.2">
      <c r="A128" s="78" t="s">
        <v>36</v>
      </c>
      <c r="B128" s="34">
        <v>0.16340720535972442</v>
      </c>
      <c r="C128" s="35">
        <v>0.13</v>
      </c>
      <c r="D128" s="36" t="s">
        <v>37</v>
      </c>
      <c r="E128" s="37" t="s">
        <v>322</v>
      </c>
      <c r="F128" s="88" t="s">
        <v>87</v>
      </c>
      <c r="G128" s="121"/>
    </row>
    <row r="129" spans="1:7" ht="38.25" x14ac:dyDescent="0.2">
      <c r="A129" s="78" t="s">
        <v>38</v>
      </c>
      <c r="B129" s="34">
        <v>0.40345108158509208</v>
      </c>
      <c r="C129" s="35">
        <v>0.37</v>
      </c>
      <c r="D129" s="36" t="s">
        <v>35</v>
      </c>
      <c r="E129" s="37" t="s">
        <v>254</v>
      </c>
      <c r="F129" s="88" t="s">
        <v>185</v>
      </c>
      <c r="G129" s="121"/>
    </row>
    <row r="130" spans="1:7" x14ac:dyDescent="0.2">
      <c r="A130" s="78" t="s">
        <v>39</v>
      </c>
      <c r="B130" s="34">
        <v>3.6354803085396487E-2</v>
      </c>
      <c r="C130" s="35">
        <v>0.05</v>
      </c>
      <c r="D130" s="36" t="s">
        <v>37</v>
      </c>
      <c r="E130" s="37" t="s">
        <v>218</v>
      </c>
      <c r="F130" s="88" t="s">
        <v>143</v>
      </c>
      <c r="G130" s="121"/>
    </row>
    <row r="131" spans="1:7" ht="25.5" x14ac:dyDescent="0.2">
      <c r="A131" s="78" t="s">
        <v>267</v>
      </c>
      <c r="B131" s="34">
        <v>0.13168249806389354</v>
      </c>
      <c r="C131" s="35">
        <v>0.12</v>
      </c>
      <c r="D131" s="36" t="s">
        <v>37</v>
      </c>
      <c r="E131" s="37" t="s">
        <v>316</v>
      </c>
      <c r="F131" s="88" t="s">
        <v>279</v>
      </c>
      <c r="G131" s="121"/>
    </row>
    <row r="132" spans="1:7" x14ac:dyDescent="0.2">
      <c r="A132" s="78" t="s">
        <v>40</v>
      </c>
      <c r="B132" s="38">
        <v>1.1087813891518126</v>
      </c>
      <c r="C132" s="35">
        <v>1.05</v>
      </c>
      <c r="D132" s="36"/>
      <c r="E132" s="37"/>
      <c r="F132" s="88"/>
      <c r="G132" s="121"/>
    </row>
    <row r="133" spans="1:7" ht="26.25" thickBot="1" x14ac:dyDescent="0.25">
      <c r="A133" s="90" t="s">
        <v>41</v>
      </c>
      <c r="B133" s="91">
        <v>0.21644466585107167</v>
      </c>
      <c r="C133" s="92">
        <v>0.18</v>
      </c>
      <c r="D133" s="93" t="s">
        <v>35</v>
      </c>
      <c r="E133" s="94" t="s">
        <v>232</v>
      </c>
      <c r="F133" s="95" t="s">
        <v>42</v>
      </c>
      <c r="G133" s="121"/>
    </row>
    <row r="134" spans="1:7" ht="15" thickBot="1" x14ac:dyDescent="0.25">
      <c r="A134" s="123" t="s">
        <v>327</v>
      </c>
      <c r="B134" s="123"/>
      <c r="C134" s="123"/>
      <c r="D134" s="123"/>
      <c r="E134" s="123"/>
      <c r="F134" s="123"/>
      <c r="G134" s="121"/>
    </row>
    <row r="135" spans="1:7" ht="15" customHeight="1" x14ac:dyDescent="0.2">
      <c r="A135" s="32" t="s">
        <v>1</v>
      </c>
      <c r="B135" s="118" t="s">
        <v>61</v>
      </c>
      <c r="C135" s="119"/>
      <c r="D135" s="119"/>
      <c r="E135" s="119"/>
      <c r="F135" s="120"/>
      <c r="G135" s="121"/>
    </row>
    <row r="136" spans="1:7" ht="15.75" customHeight="1" x14ac:dyDescent="0.2">
      <c r="A136" s="107" t="s">
        <v>2</v>
      </c>
      <c r="B136" s="126" t="s">
        <v>58</v>
      </c>
      <c r="C136" s="131"/>
      <c r="D136" s="131"/>
      <c r="E136" s="131"/>
      <c r="F136" s="132"/>
      <c r="G136" s="121"/>
    </row>
    <row r="137" spans="1:7" x14ac:dyDescent="0.2">
      <c r="A137" s="97" t="s">
        <v>328</v>
      </c>
      <c r="B137" s="5" t="s">
        <v>199</v>
      </c>
      <c r="C137" s="5" t="s">
        <v>307</v>
      </c>
      <c r="D137" s="5" t="s">
        <v>32</v>
      </c>
      <c r="E137" s="5" t="s">
        <v>33</v>
      </c>
      <c r="F137" s="98" t="s">
        <v>4</v>
      </c>
      <c r="G137" s="121"/>
    </row>
    <row r="138" spans="1:7" ht="25.5" x14ac:dyDescent="0.2">
      <c r="A138" s="78" t="s">
        <v>34</v>
      </c>
      <c r="B138" s="34">
        <v>0.40459714193409041</v>
      </c>
      <c r="C138" s="35">
        <v>0.42</v>
      </c>
      <c r="D138" s="36" t="s">
        <v>35</v>
      </c>
      <c r="E138" s="37" t="s">
        <v>236</v>
      </c>
      <c r="F138" s="88" t="s">
        <v>268</v>
      </c>
      <c r="G138" s="121"/>
    </row>
    <row r="139" spans="1:7" x14ac:dyDescent="0.2">
      <c r="A139" s="78" t="s">
        <v>36</v>
      </c>
      <c r="B139" s="34">
        <v>0.17544152142235617</v>
      </c>
      <c r="C139" s="35">
        <v>0.13</v>
      </c>
      <c r="D139" s="36" t="s">
        <v>37</v>
      </c>
      <c r="E139" s="37" t="s">
        <v>322</v>
      </c>
      <c r="F139" s="88" t="s">
        <v>87</v>
      </c>
      <c r="G139" s="121"/>
    </row>
    <row r="140" spans="1:7" ht="38.25" x14ac:dyDescent="0.2">
      <c r="A140" s="78" t="s">
        <v>38</v>
      </c>
      <c r="B140" s="34">
        <v>0.35678358785573566</v>
      </c>
      <c r="C140" s="35">
        <v>0.33</v>
      </c>
      <c r="D140" s="36" t="s">
        <v>35</v>
      </c>
      <c r="E140" s="37" t="s">
        <v>230</v>
      </c>
      <c r="F140" s="88" t="s">
        <v>185</v>
      </c>
      <c r="G140" s="121"/>
    </row>
    <row r="141" spans="1:7" x14ac:dyDescent="0.2">
      <c r="A141" s="78" t="s">
        <v>39</v>
      </c>
      <c r="B141" s="34">
        <v>3.3447722790178394E-2</v>
      </c>
      <c r="C141" s="35">
        <v>0.05</v>
      </c>
      <c r="D141" s="36" t="s">
        <v>37</v>
      </c>
      <c r="E141" s="37" t="s">
        <v>218</v>
      </c>
      <c r="F141" s="88" t="s">
        <v>143</v>
      </c>
      <c r="G141" s="121"/>
    </row>
    <row r="142" spans="1:7" ht="25.5" x14ac:dyDescent="0.2">
      <c r="A142" s="78" t="s">
        <v>267</v>
      </c>
      <c r="B142" s="34">
        <v>0.11170645435374535</v>
      </c>
      <c r="C142" s="35">
        <v>0.12</v>
      </c>
      <c r="D142" s="36" t="s">
        <v>37</v>
      </c>
      <c r="E142" s="37" t="s">
        <v>316</v>
      </c>
      <c r="F142" s="88" t="s">
        <v>279</v>
      </c>
      <c r="G142" s="121"/>
    </row>
    <row r="143" spans="1:7" x14ac:dyDescent="0.2">
      <c r="A143" s="78" t="s">
        <v>40</v>
      </c>
      <c r="B143" s="38">
        <v>1.081976428356106</v>
      </c>
      <c r="C143" s="35">
        <v>1.0500000000000003</v>
      </c>
      <c r="D143" s="36"/>
      <c r="E143" s="37"/>
      <c r="F143" s="88"/>
      <c r="G143" s="121"/>
    </row>
    <row r="144" spans="1:7" ht="26.25" thickBot="1" x14ac:dyDescent="0.25">
      <c r="A144" s="79" t="s">
        <v>41</v>
      </c>
      <c r="B144" s="39">
        <v>0.22452850080828876</v>
      </c>
      <c r="C144" s="35">
        <v>0.18</v>
      </c>
      <c r="D144" s="40" t="s">
        <v>35</v>
      </c>
      <c r="E144" s="41" t="s">
        <v>232</v>
      </c>
      <c r="F144" s="89" t="s">
        <v>42</v>
      </c>
      <c r="G144" s="121"/>
    </row>
    <row r="145" spans="1:7" ht="15" thickBot="1" x14ac:dyDescent="0.25">
      <c r="A145" s="123" t="s">
        <v>327</v>
      </c>
      <c r="B145" s="123"/>
      <c r="C145" s="123"/>
      <c r="D145" s="123"/>
      <c r="E145" s="123"/>
      <c r="F145" s="123"/>
      <c r="G145" s="121"/>
    </row>
    <row r="146" spans="1:7" ht="30" customHeight="1" x14ac:dyDescent="0.2">
      <c r="A146" s="32" t="s">
        <v>1</v>
      </c>
      <c r="B146" s="118" t="s">
        <v>59</v>
      </c>
      <c r="C146" s="119"/>
      <c r="D146" s="119"/>
      <c r="E146" s="119"/>
      <c r="F146" s="120"/>
      <c r="G146" s="121"/>
    </row>
    <row r="147" spans="1:7" ht="16.5" customHeight="1" x14ac:dyDescent="0.2">
      <c r="A147" s="107" t="s">
        <v>2</v>
      </c>
      <c r="B147" s="126" t="s">
        <v>179</v>
      </c>
      <c r="C147" s="131"/>
      <c r="D147" s="131"/>
      <c r="E147" s="131"/>
      <c r="F147" s="132"/>
      <c r="G147" s="121"/>
    </row>
    <row r="148" spans="1:7" x14ac:dyDescent="0.2">
      <c r="A148" s="97" t="s">
        <v>328</v>
      </c>
      <c r="B148" s="5" t="s">
        <v>199</v>
      </c>
      <c r="C148" s="5" t="s">
        <v>307</v>
      </c>
      <c r="D148" s="5" t="s">
        <v>32</v>
      </c>
      <c r="E148" s="5" t="s">
        <v>33</v>
      </c>
      <c r="F148" s="98" t="s">
        <v>4</v>
      </c>
      <c r="G148" s="121"/>
    </row>
    <row r="149" spans="1:7" ht="25.5" x14ac:dyDescent="0.2">
      <c r="A149" s="78" t="s">
        <v>34</v>
      </c>
      <c r="B149" s="34">
        <v>0.49253475409084468</v>
      </c>
      <c r="C149" s="35">
        <v>0.48</v>
      </c>
      <c r="D149" s="36" t="s">
        <v>35</v>
      </c>
      <c r="E149" s="37" t="s">
        <v>320</v>
      </c>
      <c r="F149" s="88" t="s">
        <v>268</v>
      </c>
      <c r="G149" s="121"/>
    </row>
    <row r="150" spans="1:7" x14ac:dyDescent="0.2">
      <c r="A150" s="78" t="s">
        <v>36</v>
      </c>
      <c r="B150" s="42">
        <v>0.27640764302157567</v>
      </c>
      <c r="C150" s="35">
        <v>0.28000000000000003</v>
      </c>
      <c r="D150" s="36" t="s">
        <v>37</v>
      </c>
      <c r="E150" s="37" t="s">
        <v>255</v>
      </c>
      <c r="F150" s="88" t="s">
        <v>55</v>
      </c>
      <c r="G150" s="121"/>
    </row>
    <row r="151" spans="1:7" ht="38.25" x14ac:dyDescent="0.2">
      <c r="A151" s="78" t="s">
        <v>38</v>
      </c>
      <c r="B151" s="34">
        <v>0.20485594313394834</v>
      </c>
      <c r="C151" s="35">
        <v>0.18</v>
      </c>
      <c r="D151" s="36" t="s">
        <v>35</v>
      </c>
      <c r="E151" s="37" t="s">
        <v>232</v>
      </c>
      <c r="F151" s="88" t="s">
        <v>185</v>
      </c>
      <c r="G151" s="121"/>
    </row>
    <row r="152" spans="1:7" x14ac:dyDescent="0.2">
      <c r="A152" s="78" t="s">
        <v>39</v>
      </c>
      <c r="B152" s="34">
        <v>2.7234508347683536E-2</v>
      </c>
      <c r="C152" s="35">
        <v>0.04</v>
      </c>
      <c r="D152" s="36" t="s">
        <v>37</v>
      </c>
      <c r="E152" s="37" t="s">
        <v>244</v>
      </c>
      <c r="F152" s="88" t="s">
        <v>143</v>
      </c>
      <c r="G152" s="121"/>
    </row>
    <row r="153" spans="1:7" ht="25.5" x14ac:dyDescent="0.2">
      <c r="A153" s="78" t="s">
        <v>267</v>
      </c>
      <c r="B153" s="34">
        <v>8.1064656492151846E-2</v>
      </c>
      <c r="C153" s="35">
        <v>7.0000000000000007E-2</v>
      </c>
      <c r="D153" s="36" t="s">
        <v>37</v>
      </c>
      <c r="E153" s="37" t="s">
        <v>323</v>
      </c>
      <c r="F153" s="88" t="s">
        <v>279</v>
      </c>
      <c r="G153" s="121"/>
    </row>
    <row r="154" spans="1:7" x14ac:dyDescent="0.2">
      <c r="A154" s="78" t="s">
        <v>40</v>
      </c>
      <c r="B154" s="38">
        <v>1.0820975050862038</v>
      </c>
      <c r="C154" s="35">
        <v>1.05</v>
      </c>
      <c r="D154" s="36"/>
      <c r="E154" s="37"/>
      <c r="F154" s="88"/>
      <c r="G154" s="121"/>
    </row>
    <row r="155" spans="1:7" ht="26.25" thickBot="1" x14ac:dyDescent="0.25">
      <c r="A155" s="79" t="s">
        <v>41</v>
      </c>
      <c r="B155" s="39">
        <v>0.22258582766376669</v>
      </c>
      <c r="C155" s="35">
        <v>0.19</v>
      </c>
      <c r="D155" s="40" t="s">
        <v>35</v>
      </c>
      <c r="E155" s="41" t="s">
        <v>245</v>
      </c>
      <c r="F155" s="89" t="s">
        <v>42</v>
      </c>
      <c r="G155" s="121"/>
    </row>
    <row r="156" spans="1:7" ht="15" thickBot="1" x14ac:dyDescent="0.25">
      <c r="A156" s="123" t="s">
        <v>327</v>
      </c>
      <c r="B156" s="123"/>
      <c r="C156" s="123"/>
      <c r="D156" s="123"/>
      <c r="E156" s="123"/>
      <c r="F156" s="123"/>
      <c r="G156" s="121"/>
    </row>
    <row r="157" spans="1:7" ht="15" customHeight="1" x14ac:dyDescent="0.2">
      <c r="A157" s="32" t="s">
        <v>1</v>
      </c>
      <c r="B157" s="118" t="s">
        <v>182</v>
      </c>
      <c r="C157" s="119"/>
      <c r="D157" s="119"/>
      <c r="E157" s="119"/>
      <c r="F157" s="120"/>
      <c r="G157" s="121"/>
    </row>
    <row r="158" spans="1:7" ht="15.75" customHeight="1" x14ac:dyDescent="0.2">
      <c r="A158" s="107" t="s">
        <v>2</v>
      </c>
      <c r="B158" s="126" t="s">
        <v>180</v>
      </c>
      <c r="C158" s="131"/>
      <c r="D158" s="131"/>
      <c r="E158" s="131"/>
      <c r="F158" s="132"/>
      <c r="G158" s="121"/>
    </row>
    <row r="159" spans="1:7" x14ac:dyDescent="0.2">
      <c r="A159" s="97" t="s">
        <v>328</v>
      </c>
      <c r="B159" s="5" t="s">
        <v>199</v>
      </c>
      <c r="C159" s="5" t="s">
        <v>307</v>
      </c>
      <c r="D159" s="5" t="s">
        <v>32</v>
      </c>
      <c r="E159" s="5" t="s">
        <v>33</v>
      </c>
      <c r="F159" s="98" t="s">
        <v>4</v>
      </c>
      <c r="G159" s="121"/>
    </row>
    <row r="160" spans="1:7" ht="25.5" x14ac:dyDescent="0.2">
      <c r="A160" s="78" t="s">
        <v>34</v>
      </c>
      <c r="B160" s="34">
        <v>0.4956733366386597</v>
      </c>
      <c r="C160" s="35">
        <v>0.48</v>
      </c>
      <c r="D160" s="36" t="s">
        <v>35</v>
      </c>
      <c r="E160" s="37" t="s">
        <v>320</v>
      </c>
      <c r="F160" s="88" t="s">
        <v>268</v>
      </c>
      <c r="G160" s="121"/>
    </row>
    <row r="161" spans="1:7" x14ac:dyDescent="0.2">
      <c r="A161" s="78" t="s">
        <v>36</v>
      </c>
      <c r="B161" s="34">
        <v>0.16887101429719489</v>
      </c>
      <c r="C161" s="35">
        <v>0.16</v>
      </c>
      <c r="D161" s="36" t="s">
        <v>37</v>
      </c>
      <c r="E161" s="37" t="s">
        <v>318</v>
      </c>
      <c r="F161" s="88" t="s">
        <v>87</v>
      </c>
      <c r="G161" s="121"/>
    </row>
    <row r="162" spans="1:7" ht="38.25" x14ac:dyDescent="0.2">
      <c r="A162" s="78" t="s">
        <v>38</v>
      </c>
      <c r="B162" s="34">
        <v>0.28596384849724255</v>
      </c>
      <c r="C162" s="35">
        <v>0.28999999999999998</v>
      </c>
      <c r="D162" s="36" t="s">
        <v>35</v>
      </c>
      <c r="E162" s="37" t="s">
        <v>235</v>
      </c>
      <c r="F162" s="88" t="s">
        <v>185</v>
      </c>
      <c r="G162" s="121"/>
    </row>
    <row r="163" spans="1:7" x14ac:dyDescent="0.2">
      <c r="A163" s="78" t="s">
        <v>39</v>
      </c>
      <c r="B163" s="34">
        <v>3.843456072981509E-2</v>
      </c>
      <c r="C163" s="35">
        <v>0.04</v>
      </c>
      <c r="D163" s="36" t="s">
        <v>37</v>
      </c>
      <c r="E163" s="37" t="s">
        <v>244</v>
      </c>
      <c r="F163" s="88" t="s">
        <v>143</v>
      </c>
      <c r="G163" s="121"/>
    </row>
    <row r="164" spans="1:7" ht="25.5" x14ac:dyDescent="0.2">
      <c r="A164" s="78" t="s">
        <v>267</v>
      </c>
      <c r="B164" s="34">
        <v>9.2256957738501899E-2</v>
      </c>
      <c r="C164" s="35">
        <v>0.08</v>
      </c>
      <c r="D164" s="36" t="s">
        <v>37</v>
      </c>
      <c r="E164" s="37" t="s">
        <v>234</v>
      </c>
      <c r="F164" s="88" t="s">
        <v>279</v>
      </c>
      <c r="G164" s="121"/>
    </row>
    <row r="165" spans="1:7" x14ac:dyDescent="0.2">
      <c r="A165" s="78" t="s">
        <v>40</v>
      </c>
      <c r="B165" s="38">
        <v>1.0811997179014141</v>
      </c>
      <c r="C165" s="35">
        <v>1.05</v>
      </c>
      <c r="D165" s="36"/>
      <c r="E165" s="37"/>
      <c r="F165" s="88"/>
      <c r="G165" s="121"/>
    </row>
    <row r="166" spans="1:7" ht="26.25" thickBot="1" x14ac:dyDescent="0.25">
      <c r="A166" s="79" t="s">
        <v>41</v>
      </c>
      <c r="B166" s="39">
        <v>0.23073527772346047</v>
      </c>
      <c r="C166" s="35">
        <v>0.19</v>
      </c>
      <c r="D166" s="40" t="s">
        <v>35</v>
      </c>
      <c r="E166" s="41" t="s">
        <v>245</v>
      </c>
      <c r="F166" s="89" t="s">
        <v>42</v>
      </c>
      <c r="G166" s="121"/>
    </row>
    <row r="167" spans="1:7" ht="15" thickBot="1" x14ac:dyDescent="0.25">
      <c r="A167" s="123" t="s">
        <v>327</v>
      </c>
      <c r="B167" s="123"/>
      <c r="C167" s="123"/>
      <c r="D167" s="123"/>
      <c r="E167" s="123"/>
      <c r="F167" s="123"/>
      <c r="G167" s="121"/>
    </row>
    <row r="168" spans="1:7" ht="30" customHeight="1" x14ac:dyDescent="0.2">
      <c r="A168" s="32" t="s">
        <v>1</v>
      </c>
      <c r="B168" s="118" t="s">
        <v>99</v>
      </c>
      <c r="C168" s="119"/>
      <c r="D168" s="119"/>
      <c r="E168" s="119"/>
      <c r="F168" s="120"/>
      <c r="G168" s="121"/>
    </row>
    <row r="169" spans="1:7" ht="17.25" customHeight="1" x14ac:dyDescent="0.2">
      <c r="A169" s="107" t="s">
        <v>2</v>
      </c>
      <c r="B169" s="126" t="s">
        <v>152</v>
      </c>
      <c r="C169" s="131"/>
      <c r="D169" s="131"/>
      <c r="E169" s="131"/>
      <c r="F169" s="132"/>
      <c r="G169" s="121"/>
    </row>
    <row r="170" spans="1:7" x14ac:dyDescent="0.2">
      <c r="A170" s="97" t="s">
        <v>328</v>
      </c>
      <c r="B170" s="5" t="s">
        <v>199</v>
      </c>
      <c r="C170" s="5" t="s">
        <v>307</v>
      </c>
      <c r="D170" s="5" t="s">
        <v>32</v>
      </c>
      <c r="E170" s="5" t="s">
        <v>33</v>
      </c>
      <c r="F170" s="98" t="s">
        <v>4</v>
      </c>
      <c r="G170" s="121"/>
    </row>
    <row r="171" spans="1:7" ht="25.5" x14ac:dyDescent="0.2">
      <c r="A171" s="78" t="s">
        <v>34</v>
      </c>
      <c r="B171" s="34">
        <v>0</v>
      </c>
      <c r="C171" s="35">
        <v>0</v>
      </c>
      <c r="D171" s="36" t="s">
        <v>35</v>
      </c>
      <c r="E171" s="37" t="s">
        <v>215</v>
      </c>
      <c r="F171" s="88" t="s">
        <v>268</v>
      </c>
      <c r="G171" s="121"/>
    </row>
    <row r="172" spans="1:7" x14ac:dyDescent="0.2">
      <c r="A172" s="78" t="s">
        <v>36</v>
      </c>
      <c r="B172" s="34">
        <v>0.97127461422305306</v>
      </c>
      <c r="C172" s="35">
        <v>0.96</v>
      </c>
      <c r="D172" s="36" t="s">
        <v>37</v>
      </c>
      <c r="E172" s="37" t="s">
        <v>250</v>
      </c>
      <c r="F172" s="88" t="s">
        <v>87</v>
      </c>
      <c r="G172" s="121"/>
    </row>
    <row r="173" spans="1:7" ht="38.25" x14ac:dyDescent="0.2">
      <c r="A173" s="78" t="s">
        <v>38</v>
      </c>
      <c r="B173" s="34">
        <v>2.1030488096936816E-2</v>
      </c>
      <c r="C173" s="35">
        <v>0.02</v>
      </c>
      <c r="D173" s="36" t="s">
        <v>35</v>
      </c>
      <c r="E173" s="37" t="s">
        <v>231</v>
      </c>
      <c r="F173" s="88" t="s">
        <v>185</v>
      </c>
      <c r="G173" s="121"/>
    </row>
    <row r="174" spans="1:7" x14ac:dyDescent="0.2">
      <c r="A174" s="78" t="s">
        <v>39</v>
      </c>
      <c r="B174" s="34">
        <v>7.6948976800101454E-3</v>
      </c>
      <c r="C174" s="35">
        <v>0.02</v>
      </c>
      <c r="D174" s="36" t="s">
        <v>37</v>
      </c>
      <c r="E174" s="37" t="s">
        <v>239</v>
      </c>
      <c r="F174" s="88" t="s">
        <v>143</v>
      </c>
      <c r="G174" s="121"/>
    </row>
    <row r="175" spans="1:7" ht="25.5" x14ac:dyDescent="0.2">
      <c r="A175" s="78" t="s">
        <v>267</v>
      </c>
      <c r="B175" s="34">
        <v>0</v>
      </c>
      <c r="C175" s="35">
        <v>0</v>
      </c>
      <c r="D175" s="36" t="s">
        <v>37</v>
      </c>
      <c r="E175" s="37" t="s">
        <v>219</v>
      </c>
      <c r="F175" s="88"/>
      <c r="G175" s="121"/>
    </row>
    <row r="176" spans="1:7" x14ac:dyDescent="0.2">
      <c r="A176" s="78" t="s">
        <v>40</v>
      </c>
      <c r="B176" s="38">
        <v>1</v>
      </c>
      <c r="C176" s="35">
        <v>1</v>
      </c>
      <c r="D176" s="36"/>
      <c r="E176" s="37"/>
      <c r="F176" s="88"/>
      <c r="G176" s="121"/>
    </row>
    <row r="177" spans="1:7" ht="26.25" thickBot="1" x14ac:dyDescent="0.25">
      <c r="A177" s="90" t="s">
        <v>41</v>
      </c>
      <c r="B177" s="91">
        <v>0</v>
      </c>
      <c r="C177" s="92">
        <v>0.03</v>
      </c>
      <c r="D177" s="93" t="s">
        <v>35</v>
      </c>
      <c r="E177" s="94" t="s">
        <v>244</v>
      </c>
      <c r="F177" s="95" t="s">
        <v>42</v>
      </c>
      <c r="G177" s="121"/>
    </row>
    <row r="178" spans="1:7" ht="15" thickBot="1" x14ac:dyDescent="0.25">
      <c r="A178" s="123" t="s">
        <v>327</v>
      </c>
      <c r="B178" s="123"/>
      <c r="C178" s="123"/>
      <c r="D178" s="123"/>
      <c r="E178" s="123"/>
      <c r="F178" s="123"/>
      <c r="G178" s="121"/>
    </row>
    <row r="179" spans="1:7" ht="30" customHeight="1" x14ac:dyDescent="0.2">
      <c r="A179" s="32" t="s">
        <v>1</v>
      </c>
      <c r="B179" s="118" t="s">
        <v>98</v>
      </c>
      <c r="C179" s="119"/>
      <c r="D179" s="119"/>
      <c r="E179" s="119"/>
      <c r="F179" s="120"/>
      <c r="G179" s="121"/>
    </row>
    <row r="180" spans="1:7" ht="17.25" customHeight="1" thickBot="1" x14ac:dyDescent="0.25">
      <c r="A180" s="33" t="s">
        <v>2</v>
      </c>
      <c r="B180" s="115" t="s">
        <v>153</v>
      </c>
      <c r="C180" s="129"/>
      <c r="D180" s="129"/>
      <c r="E180" s="129"/>
      <c r="F180" s="130"/>
      <c r="G180" s="121"/>
    </row>
    <row r="181" spans="1:7" x14ac:dyDescent="0.2">
      <c r="A181" s="97" t="s">
        <v>328</v>
      </c>
      <c r="B181" s="5" t="s">
        <v>199</v>
      </c>
      <c r="C181" s="5" t="s">
        <v>307</v>
      </c>
      <c r="D181" s="5" t="s">
        <v>32</v>
      </c>
      <c r="E181" s="5" t="s">
        <v>33</v>
      </c>
      <c r="F181" s="98" t="s">
        <v>4</v>
      </c>
      <c r="G181" s="121"/>
    </row>
    <row r="182" spans="1:7" ht="25.5" x14ac:dyDescent="0.2">
      <c r="A182" s="78" t="s">
        <v>34</v>
      </c>
      <c r="B182" s="34">
        <v>0</v>
      </c>
      <c r="C182" s="35">
        <v>0</v>
      </c>
      <c r="D182" s="36" t="s">
        <v>35</v>
      </c>
      <c r="E182" s="37" t="s">
        <v>215</v>
      </c>
      <c r="F182" s="88" t="s">
        <v>268</v>
      </c>
      <c r="G182" s="121"/>
    </row>
    <row r="183" spans="1:7" ht="25.5" x14ac:dyDescent="0.2">
      <c r="A183" s="78" t="s">
        <v>36</v>
      </c>
      <c r="B183" s="34">
        <v>0.94578398486401205</v>
      </c>
      <c r="C183" s="35">
        <v>0.93</v>
      </c>
      <c r="D183" s="36" t="s">
        <v>37</v>
      </c>
      <c r="E183" s="37" t="s">
        <v>251</v>
      </c>
      <c r="F183" s="88" t="s">
        <v>196</v>
      </c>
      <c r="G183" s="121"/>
    </row>
    <row r="184" spans="1:7" ht="38.25" x14ac:dyDescent="0.2">
      <c r="A184" s="78" t="s">
        <v>38</v>
      </c>
      <c r="B184" s="34">
        <v>2.6343471880588339E-2</v>
      </c>
      <c r="C184" s="35">
        <v>0.05</v>
      </c>
      <c r="D184" s="36" t="s">
        <v>35</v>
      </c>
      <c r="E184" s="37" t="s">
        <v>220</v>
      </c>
      <c r="F184" s="88" t="s">
        <v>185</v>
      </c>
      <c r="G184" s="121"/>
    </row>
    <row r="185" spans="1:7" x14ac:dyDescent="0.2">
      <c r="A185" s="78" t="s">
        <v>39</v>
      </c>
      <c r="B185" s="34">
        <v>2.7872543255399819E-2</v>
      </c>
      <c r="C185" s="35">
        <v>0.02</v>
      </c>
      <c r="D185" s="36" t="s">
        <v>37</v>
      </c>
      <c r="E185" s="37" t="s">
        <v>239</v>
      </c>
      <c r="F185" s="88" t="s">
        <v>143</v>
      </c>
      <c r="G185" s="121"/>
    </row>
    <row r="186" spans="1:7" ht="25.5" x14ac:dyDescent="0.2">
      <c r="A186" s="78" t="s">
        <v>267</v>
      </c>
      <c r="B186" s="34">
        <v>0</v>
      </c>
      <c r="C186" s="35">
        <v>0</v>
      </c>
      <c r="D186" s="36" t="s">
        <v>37</v>
      </c>
      <c r="E186" s="37" t="s">
        <v>219</v>
      </c>
      <c r="F186" s="88"/>
      <c r="G186" s="121"/>
    </row>
    <row r="187" spans="1:7" x14ac:dyDescent="0.2">
      <c r="A187" s="78" t="s">
        <v>40</v>
      </c>
      <c r="B187" s="38">
        <v>1.0000000000000002</v>
      </c>
      <c r="C187" s="35">
        <v>1</v>
      </c>
      <c r="D187" s="36"/>
      <c r="E187" s="37"/>
      <c r="F187" s="88"/>
      <c r="G187" s="121"/>
    </row>
    <row r="188" spans="1:7" ht="26.25" thickBot="1" x14ac:dyDescent="0.25">
      <c r="A188" s="90" t="s">
        <v>41</v>
      </c>
      <c r="B188" s="91">
        <v>0</v>
      </c>
      <c r="C188" s="92">
        <v>0</v>
      </c>
      <c r="D188" s="93" t="s">
        <v>35</v>
      </c>
      <c r="E188" s="94" t="s">
        <v>215</v>
      </c>
      <c r="F188" s="95" t="s">
        <v>42</v>
      </c>
      <c r="G188" s="121"/>
    </row>
    <row r="189" spans="1:7" ht="15" thickBot="1" x14ac:dyDescent="0.25">
      <c r="A189" s="123" t="s">
        <v>327</v>
      </c>
      <c r="B189" s="123"/>
      <c r="C189" s="123"/>
      <c r="D189" s="123"/>
      <c r="E189" s="123"/>
      <c r="F189" s="123"/>
      <c r="G189" s="121"/>
    </row>
    <row r="190" spans="1:7" ht="14.25" customHeight="1" x14ac:dyDescent="0.2">
      <c r="A190" s="32" t="s">
        <v>1</v>
      </c>
      <c r="B190" s="118" t="s">
        <v>97</v>
      </c>
      <c r="C190" s="119"/>
      <c r="D190" s="119"/>
      <c r="E190" s="119"/>
      <c r="F190" s="120"/>
      <c r="G190" s="121"/>
    </row>
    <row r="191" spans="1:7" ht="15" customHeight="1" thickBot="1" x14ac:dyDescent="0.25">
      <c r="A191" s="33" t="s">
        <v>2</v>
      </c>
      <c r="B191" s="115" t="s">
        <v>154</v>
      </c>
      <c r="C191" s="129"/>
      <c r="D191" s="129"/>
      <c r="E191" s="129"/>
      <c r="F191" s="130"/>
      <c r="G191" s="121"/>
    </row>
    <row r="192" spans="1:7" x14ac:dyDescent="0.2">
      <c r="A192" s="97" t="s">
        <v>328</v>
      </c>
      <c r="B192" s="5" t="s">
        <v>199</v>
      </c>
      <c r="C192" s="5" t="s">
        <v>307</v>
      </c>
      <c r="D192" s="5" t="s">
        <v>32</v>
      </c>
      <c r="E192" s="5" t="s">
        <v>33</v>
      </c>
      <c r="F192" s="98" t="s">
        <v>4</v>
      </c>
      <c r="G192" s="121"/>
    </row>
    <row r="193" spans="1:7" ht="25.5" x14ac:dyDescent="0.2">
      <c r="A193" s="78" t="s">
        <v>34</v>
      </c>
      <c r="B193" s="34">
        <v>5.333617839189161E-4</v>
      </c>
      <c r="C193" s="35">
        <v>0</v>
      </c>
      <c r="D193" s="36" t="s">
        <v>35</v>
      </c>
      <c r="E193" s="37" t="s">
        <v>215</v>
      </c>
      <c r="F193" s="88" t="s">
        <v>268</v>
      </c>
      <c r="G193" s="121"/>
    </row>
    <row r="194" spans="1:7" ht="25.5" x14ac:dyDescent="0.2">
      <c r="A194" s="78" t="s">
        <v>36</v>
      </c>
      <c r="B194" s="34">
        <v>0.94249900916762275</v>
      </c>
      <c r="C194" s="35">
        <v>0.95</v>
      </c>
      <c r="D194" s="36" t="s">
        <v>37</v>
      </c>
      <c r="E194" s="37" t="s">
        <v>252</v>
      </c>
      <c r="F194" s="88" t="s">
        <v>194</v>
      </c>
      <c r="G194" s="121"/>
    </row>
    <row r="195" spans="1:7" ht="38.25" x14ac:dyDescent="0.2">
      <c r="A195" s="78" t="s">
        <v>38</v>
      </c>
      <c r="B195" s="34">
        <v>2.5596310860155107E-2</v>
      </c>
      <c r="C195" s="35">
        <v>0.03</v>
      </c>
      <c r="D195" s="36" t="s">
        <v>35</v>
      </c>
      <c r="E195" s="37" t="s">
        <v>244</v>
      </c>
      <c r="F195" s="88" t="s">
        <v>185</v>
      </c>
      <c r="G195" s="121"/>
    </row>
    <row r="196" spans="1:7" x14ac:dyDescent="0.2">
      <c r="A196" s="78" t="s">
        <v>39</v>
      </c>
      <c r="B196" s="34">
        <v>3.1371318188303125E-2</v>
      </c>
      <c r="C196" s="35">
        <v>0.02</v>
      </c>
      <c r="D196" s="36" t="s">
        <v>37</v>
      </c>
      <c r="E196" s="37" t="s">
        <v>239</v>
      </c>
      <c r="F196" s="88" t="s">
        <v>143</v>
      </c>
      <c r="G196" s="121"/>
    </row>
    <row r="197" spans="1:7" ht="25.5" x14ac:dyDescent="0.2">
      <c r="A197" s="78" t="s">
        <v>267</v>
      </c>
      <c r="B197" s="34">
        <v>0</v>
      </c>
      <c r="C197" s="35">
        <v>0</v>
      </c>
      <c r="D197" s="36" t="s">
        <v>37</v>
      </c>
      <c r="E197" s="37" t="s">
        <v>219</v>
      </c>
      <c r="F197" s="88"/>
      <c r="G197" s="121"/>
    </row>
    <row r="198" spans="1:7" x14ac:dyDescent="0.2">
      <c r="A198" s="78" t="s">
        <v>40</v>
      </c>
      <c r="B198" s="38">
        <v>0.99946663821608095</v>
      </c>
      <c r="C198" s="35">
        <v>1</v>
      </c>
      <c r="D198" s="36"/>
      <c r="E198" s="37"/>
      <c r="F198" s="88"/>
      <c r="G198" s="121"/>
    </row>
    <row r="199" spans="1:7" ht="26.25" thickBot="1" x14ac:dyDescent="0.25">
      <c r="A199" s="90" t="s">
        <v>41</v>
      </c>
      <c r="B199" s="91">
        <v>5.3718906151377442E-4</v>
      </c>
      <c r="C199" s="92">
        <v>0.03</v>
      </c>
      <c r="D199" s="93" t="s">
        <v>35</v>
      </c>
      <c r="E199" s="94" t="s">
        <v>244</v>
      </c>
      <c r="F199" s="95" t="s">
        <v>42</v>
      </c>
      <c r="G199" s="121"/>
    </row>
    <row r="200" spans="1:7" ht="15" thickBot="1" x14ac:dyDescent="0.25">
      <c r="A200" s="123" t="s">
        <v>327</v>
      </c>
      <c r="B200" s="123"/>
      <c r="C200" s="123"/>
      <c r="D200" s="123"/>
      <c r="E200" s="123"/>
      <c r="F200" s="123"/>
      <c r="G200" s="121"/>
    </row>
    <row r="201" spans="1:7" ht="14.25" customHeight="1" x14ac:dyDescent="0.2">
      <c r="A201" s="32" t="s">
        <v>1</v>
      </c>
      <c r="B201" s="118" t="s">
        <v>85</v>
      </c>
      <c r="C201" s="124"/>
      <c r="D201" s="124"/>
      <c r="E201" s="124"/>
      <c r="F201" s="125"/>
      <c r="G201" s="121"/>
    </row>
    <row r="202" spans="1:7" ht="15" customHeight="1" thickBot="1" x14ac:dyDescent="0.25">
      <c r="A202" s="33" t="s">
        <v>2</v>
      </c>
      <c r="B202" s="115" t="s">
        <v>86</v>
      </c>
      <c r="C202" s="116"/>
      <c r="D202" s="116"/>
      <c r="E202" s="116"/>
      <c r="F202" s="117"/>
      <c r="G202" s="121"/>
    </row>
    <row r="203" spans="1:7" x14ac:dyDescent="0.2">
      <c r="A203" s="97" t="s">
        <v>328</v>
      </c>
      <c r="B203" s="5" t="s">
        <v>199</v>
      </c>
      <c r="C203" s="5" t="s">
        <v>307</v>
      </c>
      <c r="D203" s="5" t="s">
        <v>32</v>
      </c>
      <c r="E203" s="5" t="s">
        <v>33</v>
      </c>
      <c r="F203" s="98" t="s">
        <v>4</v>
      </c>
      <c r="G203" s="121"/>
    </row>
    <row r="204" spans="1:7" ht="25.5" x14ac:dyDescent="0.2">
      <c r="A204" s="78" t="s">
        <v>34</v>
      </c>
      <c r="B204" s="34">
        <v>0.26304649843861416</v>
      </c>
      <c r="C204" s="35">
        <v>0.25</v>
      </c>
      <c r="D204" s="36" t="s">
        <v>35</v>
      </c>
      <c r="E204" s="37" t="s">
        <v>226</v>
      </c>
      <c r="F204" s="88" t="s">
        <v>268</v>
      </c>
      <c r="G204" s="121"/>
    </row>
    <row r="205" spans="1:7" x14ac:dyDescent="0.2">
      <c r="A205" s="78" t="s">
        <v>36</v>
      </c>
      <c r="B205" s="34">
        <v>0.36882759574778046</v>
      </c>
      <c r="C205" s="35">
        <v>0.38</v>
      </c>
      <c r="D205" s="36" t="s">
        <v>37</v>
      </c>
      <c r="E205" s="37" t="s">
        <v>227</v>
      </c>
      <c r="F205" s="88" t="s">
        <v>87</v>
      </c>
      <c r="G205" s="121"/>
    </row>
    <row r="206" spans="1:7" ht="38.25" x14ac:dyDescent="0.2">
      <c r="A206" s="78" t="s">
        <v>38</v>
      </c>
      <c r="B206" s="34">
        <v>0.31606584689341638</v>
      </c>
      <c r="C206" s="35">
        <v>0.32</v>
      </c>
      <c r="D206" s="36" t="s">
        <v>35</v>
      </c>
      <c r="E206" s="37" t="s">
        <v>228</v>
      </c>
      <c r="F206" s="88" t="s">
        <v>185</v>
      </c>
      <c r="G206" s="121"/>
    </row>
    <row r="207" spans="1:7" x14ac:dyDescent="0.2">
      <c r="A207" s="78" t="s">
        <v>39</v>
      </c>
      <c r="B207" s="34">
        <v>4.9514237808992764E-2</v>
      </c>
      <c r="C207" s="35">
        <v>0.05</v>
      </c>
      <c r="D207" s="36" t="s">
        <v>37</v>
      </c>
      <c r="E207" s="37" t="s">
        <v>218</v>
      </c>
      <c r="F207" s="88" t="s">
        <v>143</v>
      </c>
      <c r="G207" s="121"/>
    </row>
    <row r="208" spans="1:7" ht="25.5" x14ac:dyDescent="0.2">
      <c r="A208" s="78" t="s">
        <v>267</v>
      </c>
      <c r="B208" s="34">
        <v>5.5060935558547586E-4</v>
      </c>
      <c r="C208" s="35">
        <v>0</v>
      </c>
      <c r="D208" s="36" t="s">
        <v>37</v>
      </c>
      <c r="E208" s="37" t="s">
        <v>219</v>
      </c>
      <c r="F208" s="88"/>
      <c r="G208" s="121"/>
    </row>
    <row r="209" spans="1:7" x14ac:dyDescent="0.2">
      <c r="A209" s="78" t="s">
        <v>40</v>
      </c>
      <c r="B209" s="38">
        <v>0.99800478824438932</v>
      </c>
      <c r="C209" s="35">
        <v>1</v>
      </c>
      <c r="D209" s="36"/>
      <c r="E209" s="37"/>
      <c r="F209" s="88"/>
      <c r="G209" s="121"/>
    </row>
    <row r="210" spans="1:7" ht="26.25" thickBot="1" x14ac:dyDescent="0.25">
      <c r="A210" s="90" t="s">
        <v>41</v>
      </c>
      <c r="B210" s="91">
        <v>0.14822715712711601</v>
      </c>
      <c r="C210" s="92">
        <v>0.15</v>
      </c>
      <c r="D210" s="93" t="s">
        <v>35</v>
      </c>
      <c r="E210" s="94" t="s">
        <v>229</v>
      </c>
      <c r="F210" s="95" t="s">
        <v>42</v>
      </c>
      <c r="G210" s="121"/>
    </row>
    <row r="211" spans="1:7" ht="15" thickBot="1" x14ac:dyDescent="0.25">
      <c r="A211" s="123" t="s">
        <v>327</v>
      </c>
      <c r="B211" s="123"/>
      <c r="C211" s="123"/>
      <c r="D211" s="123"/>
      <c r="E211" s="123"/>
      <c r="F211" s="123"/>
      <c r="G211" s="121"/>
    </row>
    <row r="212" spans="1:7" ht="15" customHeight="1" x14ac:dyDescent="0.2">
      <c r="A212" s="32" t="s">
        <v>1</v>
      </c>
      <c r="B212" s="118" t="s">
        <v>92</v>
      </c>
      <c r="C212" s="119"/>
      <c r="D212" s="119"/>
      <c r="E212" s="119"/>
      <c r="F212" s="120"/>
      <c r="G212" s="121"/>
    </row>
    <row r="213" spans="1:7" ht="30.75" customHeight="1" thickBot="1" x14ac:dyDescent="0.25">
      <c r="A213" s="33" t="s">
        <v>2</v>
      </c>
      <c r="B213" s="115" t="s">
        <v>155</v>
      </c>
      <c r="C213" s="129"/>
      <c r="D213" s="129"/>
      <c r="E213" s="129"/>
      <c r="F213" s="130"/>
      <c r="G213" s="121"/>
    </row>
    <row r="214" spans="1:7" x14ac:dyDescent="0.2">
      <c r="A214" s="97" t="s">
        <v>328</v>
      </c>
      <c r="B214" s="5" t="s">
        <v>199</v>
      </c>
      <c r="C214" s="5" t="s">
        <v>307</v>
      </c>
      <c r="D214" s="5" t="s">
        <v>32</v>
      </c>
      <c r="E214" s="5" t="s">
        <v>33</v>
      </c>
      <c r="F214" s="98" t="s">
        <v>4</v>
      </c>
      <c r="G214" s="121"/>
    </row>
    <row r="215" spans="1:7" ht="25.5" x14ac:dyDescent="0.2">
      <c r="A215" s="78" t="s">
        <v>34</v>
      </c>
      <c r="B215" s="34">
        <v>0.40358620861088879</v>
      </c>
      <c r="C215" s="35">
        <v>0.42</v>
      </c>
      <c r="D215" s="36" t="s">
        <v>35</v>
      </c>
      <c r="E215" s="37" t="s">
        <v>236</v>
      </c>
      <c r="F215" s="88" t="s">
        <v>268</v>
      </c>
      <c r="G215" s="121"/>
    </row>
    <row r="216" spans="1:7" x14ac:dyDescent="0.2">
      <c r="A216" s="78" t="s">
        <v>36</v>
      </c>
      <c r="B216" s="34">
        <v>0.31921090117627798</v>
      </c>
      <c r="C216" s="35">
        <v>0.26</v>
      </c>
      <c r="D216" s="36" t="s">
        <v>37</v>
      </c>
      <c r="E216" s="37" t="s">
        <v>241</v>
      </c>
      <c r="F216" s="88" t="s">
        <v>87</v>
      </c>
      <c r="G216" s="121"/>
    </row>
    <row r="217" spans="1:7" ht="38.25" x14ac:dyDescent="0.2">
      <c r="A217" s="78" t="s">
        <v>38</v>
      </c>
      <c r="B217" s="34">
        <v>0.29177405915159016</v>
      </c>
      <c r="C217" s="35">
        <v>0.31</v>
      </c>
      <c r="D217" s="36" t="s">
        <v>35</v>
      </c>
      <c r="E217" s="37" t="s">
        <v>240</v>
      </c>
      <c r="F217" s="88" t="s">
        <v>185</v>
      </c>
      <c r="G217" s="121"/>
    </row>
    <row r="218" spans="1:7" x14ac:dyDescent="0.2">
      <c r="A218" s="78" t="s">
        <v>39</v>
      </c>
      <c r="B218" s="34">
        <v>4.9450709107664213E-2</v>
      </c>
      <c r="C218" s="35">
        <v>0.04</v>
      </c>
      <c r="D218" s="36" t="s">
        <v>37</v>
      </c>
      <c r="E218" s="37" t="s">
        <v>244</v>
      </c>
      <c r="F218" s="88" t="s">
        <v>143</v>
      </c>
      <c r="G218" s="121"/>
    </row>
    <row r="219" spans="1:7" ht="25.5" x14ac:dyDescent="0.2">
      <c r="A219" s="78" t="s">
        <v>267</v>
      </c>
      <c r="B219" s="34">
        <v>0</v>
      </c>
      <c r="C219" s="35">
        <v>0.02</v>
      </c>
      <c r="D219" s="36" t="s">
        <v>37</v>
      </c>
      <c r="E219" s="37" t="s">
        <v>239</v>
      </c>
      <c r="F219" s="88"/>
      <c r="G219" s="121"/>
    </row>
    <row r="220" spans="1:7" x14ac:dyDescent="0.2">
      <c r="A220" s="78" t="s">
        <v>40</v>
      </c>
      <c r="B220" s="38">
        <v>1.064021878046421</v>
      </c>
      <c r="C220" s="35">
        <v>1.05</v>
      </c>
      <c r="D220" s="36"/>
      <c r="E220" s="37"/>
      <c r="F220" s="88"/>
      <c r="G220" s="121"/>
    </row>
    <row r="221" spans="1:7" ht="26.25" thickBot="1" x14ac:dyDescent="0.25">
      <c r="A221" s="90" t="s">
        <v>41</v>
      </c>
      <c r="B221" s="91">
        <v>0.21929234101838366</v>
      </c>
      <c r="C221" s="92">
        <v>0.18</v>
      </c>
      <c r="D221" s="93" t="s">
        <v>35</v>
      </c>
      <c r="E221" s="94" t="s">
        <v>232</v>
      </c>
      <c r="F221" s="95" t="s">
        <v>42</v>
      </c>
      <c r="G221" s="121"/>
    </row>
    <row r="222" spans="1:7" ht="15" thickBot="1" x14ac:dyDescent="0.25">
      <c r="A222" s="123" t="s">
        <v>327</v>
      </c>
      <c r="B222" s="123"/>
      <c r="C222" s="123"/>
      <c r="D222" s="123"/>
      <c r="E222" s="123"/>
      <c r="F222" s="123"/>
      <c r="G222" s="121"/>
    </row>
    <row r="223" spans="1:7" ht="15" customHeight="1" x14ac:dyDescent="0.2">
      <c r="A223" s="32" t="s">
        <v>1</v>
      </c>
      <c r="B223" s="118" t="s">
        <v>93</v>
      </c>
      <c r="C223" s="119"/>
      <c r="D223" s="119"/>
      <c r="E223" s="119"/>
      <c r="F223" s="120"/>
      <c r="G223" s="121"/>
    </row>
    <row r="224" spans="1:7" ht="30.75" customHeight="1" thickBot="1" x14ac:dyDescent="0.25">
      <c r="A224" s="33" t="s">
        <v>2</v>
      </c>
      <c r="B224" s="115" t="s">
        <v>158</v>
      </c>
      <c r="C224" s="129"/>
      <c r="D224" s="129"/>
      <c r="E224" s="129"/>
      <c r="F224" s="130"/>
      <c r="G224" s="121"/>
    </row>
    <row r="225" spans="1:7" x14ac:dyDescent="0.2">
      <c r="A225" s="97" t="s">
        <v>328</v>
      </c>
      <c r="B225" s="5" t="s">
        <v>199</v>
      </c>
      <c r="C225" s="5" t="s">
        <v>307</v>
      </c>
      <c r="D225" s="5" t="s">
        <v>32</v>
      </c>
      <c r="E225" s="5" t="s">
        <v>33</v>
      </c>
      <c r="F225" s="98" t="s">
        <v>4</v>
      </c>
      <c r="G225" s="121"/>
    </row>
    <row r="226" spans="1:7" ht="25.5" x14ac:dyDescent="0.2">
      <c r="A226" s="78" t="s">
        <v>34</v>
      </c>
      <c r="B226" s="34">
        <v>0.41079064065323939</v>
      </c>
      <c r="C226" s="35">
        <v>0.42</v>
      </c>
      <c r="D226" s="36" t="s">
        <v>35</v>
      </c>
      <c r="E226" s="37" t="s">
        <v>236</v>
      </c>
      <c r="F226" s="88" t="s">
        <v>268</v>
      </c>
      <c r="G226" s="121"/>
    </row>
    <row r="227" spans="1:7" x14ac:dyDescent="0.2">
      <c r="A227" s="78" t="s">
        <v>36</v>
      </c>
      <c r="B227" s="34">
        <v>0.28181554623854599</v>
      </c>
      <c r="C227" s="35">
        <v>0.27</v>
      </c>
      <c r="D227" s="36" t="s">
        <v>37</v>
      </c>
      <c r="E227" s="37" t="s">
        <v>324</v>
      </c>
      <c r="F227" s="88" t="s">
        <v>55</v>
      </c>
      <c r="G227" s="121"/>
    </row>
    <row r="228" spans="1:7" ht="38.25" x14ac:dyDescent="0.2">
      <c r="A228" s="78" t="s">
        <v>38</v>
      </c>
      <c r="B228" s="34">
        <v>0.23254578171281504</v>
      </c>
      <c r="C228" s="35">
        <v>0.22</v>
      </c>
      <c r="D228" s="36" t="s">
        <v>35</v>
      </c>
      <c r="E228" s="37" t="s">
        <v>243</v>
      </c>
      <c r="F228" s="88" t="s">
        <v>185</v>
      </c>
      <c r="G228" s="121"/>
    </row>
    <row r="229" spans="1:7" x14ac:dyDescent="0.2">
      <c r="A229" s="78" t="s">
        <v>39</v>
      </c>
      <c r="B229" s="34">
        <v>2.9606781930173472E-2</v>
      </c>
      <c r="C229" s="35">
        <v>0.04</v>
      </c>
      <c r="D229" s="36" t="s">
        <v>37</v>
      </c>
      <c r="E229" s="37" t="s">
        <v>244</v>
      </c>
      <c r="F229" s="88" t="s">
        <v>143</v>
      </c>
      <c r="G229" s="121"/>
    </row>
    <row r="230" spans="1:7" ht="25.5" x14ac:dyDescent="0.2">
      <c r="A230" s="78" t="s">
        <v>267</v>
      </c>
      <c r="B230" s="34">
        <v>0.10252007199656439</v>
      </c>
      <c r="C230" s="35">
        <v>0.1</v>
      </c>
      <c r="D230" s="36" t="s">
        <v>37</v>
      </c>
      <c r="E230" s="37" t="s">
        <v>237</v>
      </c>
      <c r="F230" s="88" t="s">
        <v>279</v>
      </c>
      <c r="G230" s="121"/>
    </row>
    <row r="231" spans="1:7" x14ac:dyDescent="0.2">
      <c r="A231" s="78" t="s">
        <v>40</v>
      </c>
      <c r="B231" s="38">
        <v>0.64648818187809898</v>
      </c>
      <c r="C231" s="35">
        <v>1.05</v>
      </c>
      <c r="D231" s="36"/>
      <c r="E231" s="37"/>
      <c r="F231" s="88"/>
      <c r="G231" s="121"/>
    </row>
    <row r="232" spans="1:7" ht="26.25" thickBot="1" x14ac:dyDescent="0.25">
      <c r="A232" s="90" t="s">
        <v>41</v>
      </c>
      <c r="B232" s="91">
        <v>0.22186905373247098</v>
      </c>
      <c r="C232" s="92">
        <v>0.18</v>
      </c>
      <c r="D232" s="93" t="s">
        <v>35</v>
      </c>
      <c r="E232" s="94" t="s">
        <v>232</v>
      </c>
      <c r="F232" s="95" t="s">
        <v>42</v>
      </c>
      <c r="G232" s="121"/>
    </row>
    <row r="233" spans="1:7" ht="15" thickBot="1" x14ac:dyDescent="0.25">
      <c r="A233" s="123" t="s">
        <v>327</v>
      </c>
      <c r="B233" s="123"/>
      <c r="C233" s="123"/>
      <c r="D233" s="123"/>
      <c r="E233" s="123"/>
      <c r="F233" s="123"/>
      <c r="G233" s="121"/>
    </row>
    <row r="234" spans="1:7" ht="15" customHeight="1" x14ac:dyDescent="0.2">
      <c r="A234" s="32" t="s">
        <v>1</v>
      </c>
      <c r="B234" s="118" t="s">
        <v>95</v>
      </c>
      <c r="C234" s="119"/>
      <c r="D234" s="119"/>
      <c r="E234" s="119"/>
      <c r="F234" s="120"/>
      <c r="G234" s="121"/>
    </row>
    <row r="235" spans="1:7" ht="30.75" customHeight="1" thickBot="1" x14ac:dyDescent="0.25">
      <c r="A235" s="33" t="s">
        <v>2</v>
      </c>
      <c r="B235" s="115" t="s">
        <v>156</v>
      </c>
      <c r="C235" s="129"/>
      <c r="D235" s="129"/>
      <c r="E235" s="129"/>
      <c r="F235" s="130"/>
      <c r="G235" s="121"/>
    </row>
    <row r="236" spans="1:7" x14ac:dyDescent="0.2">
      <c r="A236" s="97" t="s">
        <v>328</v>
      </c>
      <c r="B236" s="5" t="s">
        <v>199</v>
      </c>
      <c r="C236" s="5" t="s">
        <v>307</v>
      </c>
      <c r="D236" s="5" t="s">
        <v>32</v>
      </c>
      <c r="E236" s="5" t="s">
        <v>33</v>
      </c>
      <c r="F236" s="98" t="s">
        <v>4</v>
      </c>
      <c r="G236" s="121"/>
    </row>
    <row r="237" spans="1:7" ht="25.5" x14ac:dyDescent="0.2">
      <c r="A237" s="78" t="s">
        <v>34</v>
      </c>
      <c r="B237" s="34">
        <v>0.2197034508493724</v>
      </c>
      <c r="C237" s="35">
        <v>0.22</v>
      </c>
      <c r="D237" s="36" t="s">
        <v>35</v>
      </c>
      <c r="E237" s="37" t="s">
        <v>243</v>
      </c>
      <c r="F237" s="88" t="s">
        <v>268</v>
      </c>
      <c r="G237" s="121"/>
    </row>
    <row r="238" spans="1:7" x14ac:dyDescent="0.2">
      <c r="A238" s="78" t="s">
        <v>36</v>
      </c>
      <c r="B238" s="34">
        <v>0.3368112724021155</v>
      </c>
      <c r="C238" s="35">
        <v>0.36</v>
      </c>
      <c r="D238" s="36" t="s">
        <v>37</v>
      </c>
      <c r="E238" s="37" t="s">
        <v>325</v>
      </c>
      <c r="F238" s="88" t="s">
        <v>87</v>
      </c>
      <c r="G238" s="121"/>
    </row>
    <row r="239" spans="1:7" ht="38.25" x14ac:dyDescent="0.2">
      <c r="A239" s="78" t="s">
        <v>38</v>
      </c>
      <c r="B239" s="34">
        <v>0.36564525500622841</v>
      </c>
      <c r="C239" s="35">
        <v>0.38</v>
      </c>
      <c r="D239" s="36" t="s">
        <v>35</v>
      </c>
      <c r="E239" s="37" t="s">
        <v>242</v>
      </c>
      <c r="F239" s="88" t="s">
        <v>185</v>
      </c>
      <c r="G239" s="121"/>
    </row>
    <row r="240" spans="1:7" ht="25.5" x14ac:dyDescent="0.2">
      <c r="A240" s="78" t="s">
        <v>267</v>
      </c>
      <c r="B240" s="34">
        <v>1.2359575974402492E-2</v>
      </c>
      <c r="C240" s="35">
        <v>0.02</v>
      </c>
      <c r="D240" s="36" t="s">
        <v>37</v>
      </c>
      <c r="E240" s="37" t="s">
        <v>239</v>
      </c>
      <c r="F240" s="88"/>
      <c r="G240" s="121"/>
    </row>
    <row r="241" spans="1:7" x14ac:dyDescent="0.2">
      <c r="A241" s="78" t="s">
        <v>39</v>
      </c>
      <c r="B241" s="34">
        <v>6.3337529660977998E-2</v>
      </c>
      <c r="C241" s="35">
        <v>0.04</v>
      </c>
      <c r="D241" s="36" t="s">
        <v>37</v>
      </c>
      <c r="E241" s="37" t="s">
        <v>244</v>
      </c>
      <c r="F241" s="88"/>
      <c r="G241" s="121"/>
    </row>
    <row r="242" spans="1:7" x14ac:dyDescent="0.2">
      <c r="A242" s="78" t="s">
        <v>40</v>
      </c>
      <c r="B242" s="38">
        <v>0.99785708389309691</v>
      </c>
      <c r="C242" s="35">
        <v>1.02</v>
      </c>
      <c r="D242" s="36"/>
      <c r="E242" s="37"/>
      <c r="F242" s="88"/>
      <c r="G242" s="121"/>
    </row>
    <row r="243" spans="1:7" ht="26.25" thickBot="1" x14ac:dyDescent="0.25">
      <c r="A243" s="90" t="s">
        <v>41</v>
      </c>
      <c r="B243" s="91">
        <v>0.1188878535060566</v>
      </c>
      <c r="C243" s="92">
        <v>0.14000000000000001</v>
      </c>
      <c r="D243" s="93" t="s">
        <v>35</v>
      </c>
      <c r="E243" s="94" t="s">
        <v>225</v>
      </c>
      <c r="F243" s="95" t="s">
        <v>42</v>
      </c>
      <c r="G243" s="121"/>
    </row>
    <row r="244" spans="1:7" ht="15" thickBot="1" x14ac:dyDescent="0.25">
      <c r="A244" s="123" t="s">
        <v>327</v>
      </c>
      <c r="B244" s="123"/>
      <c r="C244" s="123"/>
      <c r="D244" s="123"/>
      <c r="E244" s="123"/>
      <c r="F244" s="123"/>
      <c r="G244" s="121"/>
    </row>
    <row r="245" spans="1:7" ht="15" customHeight="1" x14ac:dyDescent="0.2">
      <c r="A245" s="32" t="s">
        <v>1</v>
      </c>
      <c r="B245" s="118" t="s">
        <v>94</v>
      </c>
      <c r="C245" s="119"/>
      <c r="D245" s="119"/>
      <c r="E245" s="119"/>
      <c r="F245" s="120"/>
      <c r="G245" s="121"/>
    </row>
    <row r="246" spans="1:7" ht="30.75" customHeight="1" thickBot="1" x14ac:dyDescent="0.25">
      <c r="A246" s="33" t="s">
        <v>2</v>
      </c>
      <c r="B246" s="115" t="s">
        <v>157</v>
      </c>
      <c r="C246" s="129"/>
      <c r="D246" s="129"/>
      <c r="E246" s="129"/>
      <c r="F246" s="130"/>
      <c r="G246" s="121"/>
    </row>
    <row r="247" spans="1:7" x14ac:dyDescent="0.2">
      <c r="A247" s="97" t="s">
        <v>328</v>
      </c>
      <c r="B247" s="5" t="s">
        <v>199</v>
      </c>
      <c r="C247" s="5" t="s">
        <v>307</v>
      </c>
      <c r="D247" s="5" t="s">
        <v>32</v>
      </c>
      <c r="E247" s="5" t="s">
        <v>33</v>
      </c>
      <c r="F247" s="98" t="s">
        <v>4</v>
      </c>
      <c r="G247" s="121"/>
    </row>
    <row r="248" spans="1:7" ht="25.5" x14ac:dyDescent="0.2">
      <c r="A248" s="78" t="s">
        <v>34</v>
      </c>
      <c r="B248" s="34">
        <v>0.22740700073286435</v>
      </c>
      <c r="C248" s="35">
        <v>0.22</v>
      </c>
      <c r="D248" s="36" t="s">
        <v>35</v>
      </c>
      <c r="E248" s="37" t="s">
        <v>243</v>
      </c>
      <c r="F248" s="88" t="s">
        <v>268</v>
      </c>
      <c r="G248" s="121"/>
    </row>
    <row r="249" spans="1:7" ht="25.5" x14ac:dyDescent="0.2">
      <c r="A249" s="78" t="s">
        <v>36</v>
      </c>
      <c r="B249" s="34">
        <v>0.4327846796198635</v>
      </c>
      <c r="C249" s="35">
        <v>0.42</v>
      </c>
      <c r="D249" s="36" t="s">
        <v>37</v>
      </c>
      <c r="E249" s="37" t="s">
        <v>248</v>
      </c>
      <c r="F249" s="88" t="s">
        <v>195</v>
      </c>
      <c r="G249" s="121"/>
    </row>
    <row r="250" spans="1:7" ht="38.25" x14ac:dyDescent="0.2">
      <c r="A250" s="78" t="s">
        <v>38</v>
      </c>
      <c r="B250" s="34">
        <v>0.29911179441422375</v>
      </c>
      <c r="C250" s="35">
        <v>0.32</v>
      </c>
      <c r="D250" s="36" t="s">
        <v>35</v>
      </c>
      <c r="E250" s="37" t="s">
        <v>228</v>
      </c>
      <c r="F250" s="88" t="s">
        <v>185</v>
      </c>
      <c r="G250" s="121"/>
    </row>
    <row r="251" spans="1:7" x14ac:dyDescent="0.2">
      <c r="A251" s="78" t="s">
        <v>39</v>
      </c>
      <c r="B251" s="34">
        <v>4.9575823652235812E-2</v>
      </c>
      <c r="C251" s="35">
        <v>0.04</v>
      </c>
      <c r="D251" s="36" t="s">
        <v>37</v>
      </c>
      <c r="E251" s="37" t="s">
        <v>244</v>
      </c>
      <c r="F251" s="88" t="s">
        <v>143</v>
      </c>
      <c r="G251" s="121"/>
    </row>
    <row r="252" spans="1:7" ht="25.5" x14ac:dyDescent="0.2">
      <c r="A252" s="78" t="s">
        <v>267</v>
      </c>
      <c r="B252" s="34">
        <v>1.7003353462896463E-2</v>
      </c>
      <c r="C252" s="35">
        <v>0.05</v>
      </c>
      <c r="D252" s="36" t="s">
        <v>37</v>
      </c>
      <c r="E252" s="37" t="s">
        <v>218</v>
      </c>
      <c r="F252" s="88" t="s">
        <v>279</v>
      </c>
      <c r="G252" s="121"/>
    </row>
    <row r="253" spans="1:7" x14ac:dyDescent="0.2">
      <c r="A253" s="78" t="s">
        <v>40</v>
      </c>
      <c r="B253" s="38">
        <v>0.79847565114921948</v>
      </c>
      <c r="C253" s="35">
        <v>1.05</v>
      </c>
      <c r="D253" s="36"/>
      <c r="E253" s="37"/>
      <c r="F253" s="88"/>
      <c r="G253" s="121"/>
    </row>
    <row r="254" spans="1:7" ht="26.25" thickBot="1" x14ac:dyDescent="0.25">
      <c r="A254" s="90" t="s">
        <v>41</v>
      </c>
      <c r="B254" s="91">
        <v>0.12693407416167868</v>
      </c>
      <c r="C254" s="92">
        <v>0.14000000000000001</v>
      </c>
      <c r="D254" s="93" t="s">
        <v>35</v>
      </c>
      <c r="E254" s="94" t="s">
        <v>225</v>
      </c>
      <c r="F254" s="95" t="s">
        <v>42</v>
      </c>
      <c r="G254" s="121"/>
    </row>
    <row r="255" spans="1:7" ht="15" thickBot="1" x14ac:dyDescent="0.25">
      <c r="A255" s="123" t="s">
        <v>327</v>
      </c>
      <c r="B255" s="123"/>
      <c r="C255" s="123"/>
      <c r="D255" s="123"/>
      <c r="E255" s="123"/>
      <c r="F255" s="123"/>
      <c r="G255" s="121"/>
    </row>
    <row r="256" spans="1:7" ht="15" customHeight="1" x14ac:dyDescent="0.2">
      <c r="A256" s="32" t="s">
        <v>1</v>
      </c>
      <c r="B256" s="118" t="s">
        <v>96</v>
      </c>
      <c r="C256" s="124"/>
      <c r="D256" s="124"/>
      <c r="E256" s="124"/>
      <c r="F256" s="125"/>
      <c r="G256" s="121"/>
    </row>
    <row r="257" spans="1:7" ht="15.75" customHeight="1" thickBot="1" x14ac:dyDescent="0.25">
      <c r="A257" s="33" t="s">
        <v>2</v>
      </c>
      <c r="B257" s="115" t="s">
        <v>90</v>
      </c>
      <c r="C257" s="116"/>
      <c r="D257" s="116"/>
      <c r="E257" s="116"/>
      <c r="F257" s="117"/>
      <c r="G257" s="121"/>
    </row>
    <row r="258" spans="1:7" x14ac:dyDescent="0.2">
      <c r="A258" s="97" t="s">
        <v>328</v>
      </c>
      <c r="B258" s="5" t="s">
        <v>199</v>
      </c>
      <c r="C258" s="5" t="s">
        <v>307</v>
      </c>
      <c r="D258" s="5" t="s">
        <v>32</v>
      </c>
      <c r="E258" s="5" t="s">
        <v>33</v>
      </c>
      <c r="F258" s="98" t="s">
        <v>4</v>
      </c>
      <c r="G258" s="121"/>
    </row>
    <row r="259" spans="1:7" ht="25.5" x14ac:dyDescent="0.2">
      <c r="A259" s="78" t="s">
        <v>34</v>
      </c>
      <c r="B259" s="34">
        <v>0.47543356883067939</v>
      </c>
      <c r="C259" s="35">
        <v>0.48</v>
      </c>
      <c r="D259" s="36" t="s">
        <v>35</v>
      </c>
      <c r="E259" s="37" t="s">
        <v>320</v>
      </c>
      <c r="F259" s="88" t="s">
        <v>268</v>
      </c>
      <c r="G259" s="121"/>
    </row>
    <row r="260" spans="1:7" x14ac:dyDescent="0.2">
      <c r="A260" s="78" t="s">
        <v>36</v>
      </c>
      <c r="B260" s="34">
        <v>0.1579935236245634</v>
      </c>
      <c r="C260" s="35">
        <v>0.16</v>
      </c>
      <c r="D260" s="36" t="s">
        <v>37</v>
      </c>
      <c r="E260" s="37" t="s">
        <v>318</v>
      </c>
      <c r="F260" s="88" t="s">
        <v>87</v>
      </c>
      <c r="G260" s="121"/>
    </row>
    <row r="261" spans="1:7" ht="38.25" x14ac:dyDescent="0.2">
      <c r="A261" s="78" t="s">
        <v>38</v>
      </c>
      <c r="B261" s="34">
        <v>0.34293106639834764</v>
      </c>
      <c r="C261" s="35">
        <v>0.34</v>
      </c>
      <c r="D261" s="36" t="s">
        <v>35</v>
      </c>
      <c r="E261" s="37" t="s">
        <v>221</v>
      </c>
      <c r="F261" s="88" t="s">
        <v>185</v>
      </c>
      <c r="G261" s="121"/>
    </row>
    <row r="262" spans="1:7" x14ac:dyDescent="0.2">
      <c r="A262" s="78" t="s">
        <v>39</v>
      </c>
      <c r="B262" s="34">
        <v>2.3641841146409586E-2</v>
      </c>
      <c r="C262" s="35">
        <v>0.02</v>
      </c>
      <c r="D262" s="36" t="s">
        <v>37</v>
      </c>
      <c r="E262" s="37" t="s">
        <v>239</v>
      </c>
      <c r="F262" s="88" t="s">
        <v>143</v>
      </c>
      <c r="G262" s="121"/>
    </row>
    <row r="263" spans="1:7" ht="25.5" x14ac:dyDescent="0.2">
      <c r="A263" s="78" t="s">
        <v>267</v>
      </c>
      <c r="B263" s="34">
        <v>0</v>
      </c>
      <c r="C263" s="35">
        <v>0</v>
      </c>
      <c r="D263" s="36" t="s">
        <v>37</v>
      </c>
      <c r="E263" s="37" t="s">
        <v>219</v>
      </c>
      <c r="F263" s="88"/>
      <c r="G263" s="121"/>
    </row>
    <row r="264" spans="1:7" x14ac:dyDescent="0.2">
      <c r="A264" s="78" t="s">
        <v>40</v>
      </c>
      <c r="B264" s="38">
        <v>0.99999999999999989</v>
      </c>
      <c r="C264" s="35">
        <v>1</v>
      </c>
      <c r="D264" s="36"/>
      <c r="E264" s="37"/>
      <c r="F264" s="88"/>
      <c r="G264" s="121"/>
    </row>
    <row r="265" spans="1:7" ht="26.25" thickBot="1" x14ac:dyDescent="0.25">
      <c r="A265" s="90" t="s">
        <v>41</v>
      </c>
      <c r="B265" s="91">
        <v>0.17915478453117867</v>
      </c>
      <c r="C265" s="92">
        <v>0.18</v>
      </c>
      <c r="D265" s="93" t="s">
        <v>35</v>
      </c>
      <c r="E265" s="94" t="s">
        <v>232</v>
      </c>
      <c r="F265" s="95" t="s">
        <v>42</v>
      </c>
      <c r="G265" s="121"/>
    </row>
    <row r="266" spans="1:7" ht="15" thickBot="1" x14ac:dyDescent="0.25">
      <c r="A266" s="123" t="s">
        <v>327</v>
      </c>
      <c r="B266" s="123"/>
      <c r="C266" s="123"/>
      <c r="D266" s="123"/>
      <c r="E266" s="123"/>
      <c r="F266" s="123"/>
      <c r="G266" s="121"/>
    </row>
    <row r="267" spans="1:7" ht="15" customHeight="1" x14ac:dyDescent="0.2">
      <c r="A267" s="32" t="s">
        <v>1</v>
      </c>
      <c r="B267" s="118" t="s">
        <v>128</v>
      </c>
      <c r="C267" s="124"/>
      <c r="D267" s="124"/>
      <c r="E267" s="124"/>
      <c r="F267" s="125"/>
      <c r="G267" s="121"/>
    </row>
    <row r="268" spans="1:7" ht="15.75" customHeight="1" x14ac:dyDescent="0.2">
      <c r="A268" s="107" t="s">
        <v>2</v>
      </c>
      <c r="B268" s="126" t="s">
        <v>149</v>
      </c>
      <c r="C268" s="127"/>
      <c r="D268" s="127"/>
      <c r="E268" s="127"/>
      <c r="F268" s="128"/>
      <c r="G268" s="121"/>
    </row>
    <row r="269" spans="1:7" x14ac:dyDescent="0.2">
      <c r="A269" s="97" t="s">
        <v>328</v>
      </c>
      <c r="B269" s="5" t="s">
        <v>199</v>
      </c>
      <c r="C269" s="5" t="s">
        <v>307</v>
      </c>
      <c r="D269" s="5" t="s">
        <v>32</v>
      </c>
      <c r="E269" s="5" t="s">
        <v>33</v>
      </c>
      <c r="F269" s="98" t="s">
        <v>4</v>
      </c>
      <c r="G269" s="121"/>
    </row>
    <row r="270" spans="1:7" ht="25.5" x14ac:dyDescent="0.2">
      <c r="A270" s="78" t="s">
        <v>34</v>
      </c>
      <c r="B270" s="34">
        <v>0.37753655243647888</v>
      </c>
      <c r="C270" s="35">
        <v>0.42</v>
      </c>
      <c r="D270" s="36" t="s">
        <v>35</v>
      </c>
      <c r="E270" s="37" t="s">
        <v>236</v>
      </c>
      <c r="F270" s="88" t="s">
        <v>268</v>
      </c>
      <c r="G270" s="121"/>
    </row>
    <row r="271" spans="1:7" x14ac:dyDescent="0.2">
      <c r="A271" s="78" t="s">
        <v>36</v>
      </c>
      <c r="B271" s="34">
        <v>0.25241725364989109</v>
      </c>
      <c r="C271" s="35">
        <v>0.23</v>
      </c>
      <c r="D271" s="36" t="s">
        <v>37</v>
      </c>
      <c r="E271" s="37" t="s">
        <v>233</v>
      </c>
      <c r="F271" s="88" t="s">
        <v>87</v>
      </c>
      <c r="G271" s="121"/>
    </row>
    <row r="272" spans="1:7" ht="38.25" x14ac:dyDescent="0.2">
      <c r="A272" s="78" t="s">
        <v>38</v>
      </c>
      <c r="B272" s="34">
        <v>0.34923303455254762</v>
      </c>
      <c r="C272" s="35">
        <v>0.34</v>
      </c>
      <c r="D272" s="36" t="s">
        <v>35</v>
      </c>
      <c r="E272" s="37" t="s">
        <v>221</v>
      </c>
      <c r="F272" s="88" t="s">
        <v>185</v>
      </c>
      <c r="G272" s="121"/>
    </row>
    <row r="273" spans="1:7" x14ac:dyDescent="0.2">
      <c r="A273" s="78" t="s">
        <v>39</v>
      </c>
      <c r="B273" s="34">
        <v>4.5501564602614591E-2</v>
      </c>
      <c r="C273" s="35">
        <v>0.05</v>
      </c>
      <c r="D273" s="36" t="s">
        <v>37</v>
      </c>
      <c r="E273" s="37" t="s">
        <v>218</v>
      </c>
      <c r="F273" s="88" t="s">
        <v>143</v>
      </c>
      <c r="G273" s="121"/>
    </row>
    <row r="274" spans="1:7" ht="25.5" x14ac:dyDescent="0.2">
      <c r="A274" s="78" t="s">
        <v>267</v>
      </c>
      <c r="B274" s="34">
        <v>0</v>
      </c>
      <c r="C274" s="35">
        <v>0.01</v>
      </c>
      <c r="D274" s="36" t="s">
        <v>37</v>
      </c>
      <c r="E274" s="37" t="s">
        <v>215</v>
      </c>
      <c r="F274" s="88"/>
      <c r="G274" s="121"/>
    </row>
    <row r="275" spans="1:7" x14ac:dyDescent="0.2">
      <c r="A275" s="78" t="s">
        <v>40</v>
      </c>
      <c r="B275" s="38">
        <v>1.0246884052415322</v>
      </c>
      <c r="C275" s="35">
        <v>1.05</v>
      </c>
      <c r="D275" s="36"/>
      <c r="E275" s="37"/>
      <c r="F275" s="88"/>
      <c r="G275" s="121"/>
    </row>
    <row r="276" spans="1:7" ht="26.25" thickBot="1" x14ac:dyDescent="0.25">
      <c r="A276" s="79" t="s">
        <v>41</v>
      </c>
      <c r="B276" s="39">
        <v>0.22990010776444481</v>
      </c>
      <c r="C276" s="35">
        <v>0.19</v>
      </c>
      <c r="D276" s="40" t="s">
        <v>35</v>
      </c>
      <c r="E276" s="41" t="s">
        <v>245</v>
      </c>
      <c r="F276" s="89" t="s">
        <v>42</v>
      </c>
      <c r="G276" s="121"/>
    </row>
    <row r="277" spans="1:7" ht="15" thickBot="1" x14ac:dyDescent="0.25">
      <c r="A277" s="123" t="s">
        <v>327</v>
      </c>
      <c r="B277" s="123"/>
      <c r="C277" s="123"/>
      <c r="D277" s="123"/>
      <c r="E277" s="123"/>
      <c r="F277" s="123"/>
      <c r="G277" s="121"/>
    </row>
    <row r="278" spans="1:7" ht="15" customHeight="1" x14ac:dyDescent="0.2">
      <c r="A278" s="32" t="s">
        <v>1</v>
      </c>
      <c r="B278" s="118" t="s">
        <v>129</v>
      </c>
      <c r="C278" s="124"/>
      <c r="D278" s="124"/>
      <c r="E278" s="124"/>
      <c r="F278" s="125"/>
      <c r="G278" s="121"/>
    </row>
    <row r="279" spans="1:7" ht="15.75" customHeight="1" x14ac:dyDescent="0.2">
      <c r="A279" s="107" t="s">
        <v>2</v>
      </c>
      <c r="B279" s="126" t="s">
        <v>147</v>
      </c>
      <c r="C279" s="127"/>
      <c r="D279" s="127"/>
      <c r="E279" s="127"/>
      <c r="F279" s="128"/>
      <c r="G279" s="121"/>
    </row>
    <row r="280" spans="1:7" x14ac:dyDescent="0.2">
      <c r="A280" s="97" t="s">
        <v>328</v>
      </c>
      <c r="B280" s="5" t="s">
        <v>199</v>
      </c>
      <c r="C280" s="5" t="s">
        <v>307</v>
      </c>
      <c r="D280" s="5" t="s">
        <v>32</v>
      </c>
      <c r="E280" s="5" t="s">
        <v>33</v>
      </c>
      <c r="F280" s="98" t="s">
        <v>4</v>
      </c>
      <c r="G280" s="121"/>
    </row>
    <row r="281" spans="1:7" ht="25.5" x14ac:dyDescent="0.2">
      <c r="A281" s="78" t="s">
        <v>34</v>
      </c>
      <c r="B281" s="34">
        <v>0</v>
      </c>
      <c r="C281" s="35">
        <v>0.44</v>
      </c>
      <c r="D281" s="36" t="s">
        <v>35</v>
      </c>
      <c r="E281" s="37" t="s">
        <v>259</v>
      </c>
      <c r="F281" s="88" t="s">
        <v>268</v>
      </c>
      <c r="G281" s="121"/>
    </row>
    <row r="282" spans="1:7" x14ac:dyDescent="0.2">
      <c r="A282" s="78" t="s">
        <v>36</v>
      </c>
      <c r="B282" s="34">
        <v>0</v>
      </c>
      <c r="C282" s="35">
        <v>0.2</v>
      </c>
      <c r="D282" s="36" t="s">
        <v>37</v>
      </c>
      <c r="E282" s="37" t="s">
        <v>260</v>
      </c>
      <c r="F282" s="88" t="s">
        <v>87</v>
      </c>
      <c r="G282" s="121"/>
    </row>
    <row r="283" spans="1:7" ht="38.25" x14ac:dyDescent="0.2">
      <c r="A283" s="78" t="s">
        <v>38</v>
      </c>
      <c r="B283" s="34">
        <v>1</v>
      </c>
      <c r="C283" s="35">
        <v>0.32</v>
      </c>
      <c r="D283" s="36" t="s">
        <v>35</v>
      </c>
      <c r="E283" s="37" t="s">
        <v>228</v>
      </c>
      <c r="F283" s="88" t="s">
        <v>185</v>
      </c>
      <c r="G283" s="121"/>
    </row>
    <row r="284" spans="1:7" x14ac:dyDescent="0.2">
      <c r="A284" s="78" t="s">
        <v>39</v>
      </c>
      <c r="B284" s="34">
        <v>0</v>
      </c>
      <c r="C284" s="35">
        <v>0.03</v>
      </c>
      <c r="D284" s="36" t="s">
        <v>37</v>
      </c>
      <c r="E284" s="37" t="s">
        <v>231</v>
      </c>
      <c r="F284" s="88" t="s">
        <v>143</v>
      </c>
      <c r="G284" s="121"/>
    </row>
    <row r="285" spans="1:7" ht="25.5" x14ac:dyDescent="0.2">
      <c r="A285" s="78" t="s">
        <v>267</v>
      </c>
      <c r="B285" s="34">
        <v>0</v>
      </c>
      <c r="C285" s="35">
        <v>0.01</v>
      </c>
      <c r="D285" s="36" t="s">
        <v>37</v>
      </c>
      <c r="E285" s="37" t="s">
        <v>215</v>
      </c>
      <c r="F285" s="88"/>
      <c r="G285" s="121"/>
    </row>
    <row r="286" spans="1:7" x14ac:dyDescent="0.2">
      <c r="A286" s="78" t="s">
        <v>40</v>
      </c>
      <c r="B286" s="38">
        <v>1</v>
      </c>
      <c r="C286" s="35">
        <v>1</v>
      </c>
      <c r="D286" s="36"/>
      <c r="E286" s="37"/>
      <c r="F286" s="88"/>
      <c r="G286" s="121"/>
    </row>
    <row r="287" spans="1:7" ht="26.25" thickBot="1" x14ac:dyDescent="0.25">
      <c r="A287" s="79" t="s">
        <v>41</v>
      </c>
      <c r="B287" s="39">
        <v>0</v>
      </c>
      <c r="C287" s="35">
        <v>0.2</v>
      </c>
      <c r="D287" s="40" t="s">
        <v>35</v>
      </c>
      <c r="E287" s="41" t="s">
        <v>256</v>
      </c>
      <c r="F287" s="89" t="s">
        <v>42</v>
      </c>
      <c r="G287" s="121"/>
    </row>
    <row r="288" spans="1:7" ht="15" thickBot="1" x14ac:dyDescent="0.25">
      <c r="A288" s="123" t="s">
        <v>327</v>
      </c>
      <c r="B288" s="123"/>
      <c r="C288" s="123"/>
      <c r="D288" s="123"/>
      <c r="E288" s="123"/>
      <c r="F288" s="123"/>
      <c r="G288" s="121"/>
    </row>
    <row r="289" spans="1:7" ht="15" customHeight="1" x14ac:dyDescent="0.2">
      <c r="A289" s="32" t="s">
        <v>1</v>
      </c>
      <c r="B289" s="118" t="s">
        <v>130</v>
      </c>
      <c r="C289" s="124"/>
      <c r="D289" s="124"/>
      <c r="E289" s="124"/>
      <c r="F289" s="125"/>
      <c r="G289" s="121"/>
    </row>
    <row r="290" spans="1:7" ht="15.75" customHeight="1" x14ac:dyDescent="0.2">
      <c r="A290" s="107" t="s">
        <v>2</v>
      </c>
      <c r="B290" s="126" t="s">
        <v>148</v>
      </c>
      <c r="C290" s="127"/>
      <c r="D290" s="127"/>
      <c r="E290" s="127"/>
      <c r="F290" s="128"/>
      <c r="G290" s="121"/>
    </row>
    <row r="291" spans="1:7" x14ac:dyDescent="0.2">
      <c r="A291" s="97" t="s">
        <v>328</v>
      </c>
      <c r="B291" s="5" t="s">
        <v>199</v>
      </c>
      <c r="C291" s="5" t="s">
        <v>307</v>
      </c>
      <c r="D291" s="5" t="s">
        <v>32</v>
      </c>
      <c r="E291" s="5" t="s">
        <v>33</v>
      </c>
      <c r="F291" s="98" t="s">
        <v>4</v>
      </c>
      <c r="G291" s="121"/>
    </row>
    <row r="292" spans="1:7" ht="25.5" x14ac:dyDescent="0.2">
      <c r="A292" s="78" t="s">
        <v>34</v>
      </c>
      <c r="B292" s="34">
        <v>0.16951963285517244</v>
      </c>
      <c r="C292" s="35">
        <v>0.15</v>
      </c>
      <c r="D292" s="36" t="s">
        <v>35</v>
      </c>
      <c r="E292" s="37" t="s">
        <v>229</v>
      </c>
      <c r="F292" s="88" t="s">
        <v>268</v>
      </c>
      <c r="G292" s="121"/>
    </row>
    <row r="293" spans="1:7" x14ac:dyDescent="0.2">
      <c r="A293" s="78" t="s">
        <v>36</v>
      </c>
      <c r="B293" s="34">
        <v>0.39720916495116604</v>
      </c>
      <c r="C293" s="35">
        <v>0.42</v>
      </c>
      <c r="D293" s="36" t="s">
        <v>37</v>
      </c>
      <c r="E293" s="37" t="s">
        <v>248</v>
      </c>
      <c r="F293" s="88" t="s">
        <v>87</v>
      </c>
      <c r="G293" s="121"/>
    </row>
    <row r="294" spans="1:7" ht="38.25" x14ac:dyDescent="0.2">
      <c r="A294" s="78" t="s">
        <v>38</v>
      </c>
      <c r="B294" s="34">
        <v>0.36139266104949375</v>
      </c>
      <c r="C294" s="35">
        <v>0.37</v>
      </c>
      <c r="D294" s="36" t="s">
        <v>35</v>
      </c>
      <c r="E294" s="37" t="s">
        <v>254</v>
      </c>
      <c r="F294" s="88" t="s">
        <v>185</v>
      </c>
      <c r="G294" s="121"/>
    </row>
    <row r="295" spans="1:7" x14ac:dyDescent="0.2">
      <c r="A295" s="78" t="s">
        <v>39</v>
      </c>
      <c r="B295" s="34">
        <v>7.1909291510129175E-2</v>
      </c>
      <c r="C295" s="35">
        <v>0.05</v>
      </c>
      <c r="D295" s="36" t="s">
        <v>37</v>
      </c>
      <c r="E295" s="37" t="s">
        <v>218</v>
      </c>
      <c r="F295" s="88" t="s">
        <v>143</v>
      </c>
      <c r="G295" s="121"/>
    </row>
    <row r="296" spans="1:7" ht="25.5" x14ac:dyDescent="0.2">
      <c r="A296" s="78" t="s">
        <v>267</v>
      </c>
      <c r="B296" s="34">
        <v>0</v>
      </c>
      <c r="C296" s="35">
        <v>0.01</v>
      </c>
      <c r="D296" s="36" t="s">
        <v>37</v>
      </c>
      <c r="E296" s="37" t="s">
        <v>215</v>
      </c>
      <c r="F296" s="88"/>
      <c r="G296" s="121"/>
    </row>
    <row r="297" spans="1:7" x14ac:dyDescent="0.2">
      <c r="A297" s="78" t="s">
        <v>40</v>
      </c>
      <c r="B297" s="38">
        <v>1.0000307503659613</v>
      </c>
      <c r="C297" s="35">
        <v>1</v>
      </c>
      <c r="D297" s="36"/>
      <c r="E297" s="37"/>
      <c r="F297" s="88"/>
      <c r="G297" s="121"/>
    </row>
    <row r="298" spans="1:7" ht="26.25" thickBot="1" x14ac:dyDescent="0.25">
      <c r="A298" s="79" t="s">
        <v>41</v>
      </c>
      <c r="B298" s="39">
        <v>2.0370280607465756E-2</v>
      </c>
      <c r="C298" s="35">
        <v>0.12</v>
      </c>
      <c r="D298" s="40" t="s">
        <v>35</v>
      </c>
      <c r="E298" s="41" t="s">
        <v>258</v>
      </c>
      <c r="F298" s="89" t="s">
        <v>42</v>
      </c>
      <c r="G298" s="121"/>
    </row>
    <row r="299" spans="1:7" ht="15" thickBot="1" x14ac:dyDescent="0.25">
      <c r="A299" s="123" t="s">
        <v>327</v>
      </c>
      <c r="B299" s="123"/>
      <c r="C299" s="123"/>
      <c r="D299" s="123"/>
      <c r="E299" s="123"/>
      <c r="F299" s="123"/>
      <c r="G299" s="121"/>
    </row>
    <row r="300" spans="1:7" ht="15" customHeight="1" x14ac:dyDescent="0.2">
      <c r="A300" s="32" t="s">
        <v>1</v>
      </c>
      <c r="B300" s="118" t="s">
        <v>124</v>
      </c>
      <c r="C300" s="124"/>
      <c r="D300" s="124"/>
      <c r="E300" s="124"/>
      <c r="F300" s="125"/>
      <c r="G300" s="121"/>
    </row>
    <row r="301" spans="1:7" ht="15.75" customHeight="1" thickBot="1" x14ac:dyDescent="0.25">
      <c r="A301" s="33" t="s">
        <v>2</v>
      </c>
      <c r="B301" s="115" t="s">
        <v>110</v>
      </c>
      <c r="C301" s="116"/>
      <c r="D301" s="116"/>
      <c r="E301" s="116"/>
      <c r="F301" s="117"/>
      <c r="G301" s="121"/>
    </row>
    <row r="302" spans="1:7" x14ac:dyDescent="0.2">
      <c r="A302" s="97" t="s">
        <v>328</v>
      </c>
      <c r="B302" s="5" t="s">
        <v>199</v>
      </c>
      <c r="C302" s="5" t="s">
        <v>307</v>
      </c>
      <c r="D302" s="5" t="s">
        <v>32</v>
      </c>
      <c r="E302" s="5" t="s">
        <v>33</v>
      </c>
      <c r="F302" s="98" t="s">
        <v>4</v>
      </c>
      <c r="G302" s="121"/>
    </row>
    <row r="303" spans="1:7" ht="25.5" x14ac:dyDescent="0.2">
      <c r="A303" s="78" t="s">
        <v>34</v>
      </c>
      <c r="B303" s="34">
        <v>0.38300922104152368</v>
      </c>
      <c r="C303" s="35">
        <v>0.42</v>
      </c>
      <c r="D303" s="36" t="s">
        <v>35</v>
      </c>
      <c r="E303" s="37" t="s">
        <v>236</v>
      </c>
      <c r="F303" s="88" t="s">
        <v>268</v>
      </c>
      <c r="G303" s="121"/>
    </row>
    <row r="304" spans="1:7" x14ac:dyDescent="0.2">
      <c r="A304" s="78" t="s">
        <v>36</v>
      </c>
      <c r="B304" s="34">
        <v>0.20812069904921587</v>
      </c>
      <c r="C304" s="35">
        <v>0.2</v>
      </c>
      <c r="D304" s="36" t="s">
        <v>37</v>
      </c>
      <c r="E304" s="37" t="s">
        <v>260</v>
      </c>
      <c r="F304" s="88" t="s">
        <v>87</v>
      </c>
      <c r="G304" s="121"/>
    </row>
    <row r="305" spans="1:7" ht="38.25" x14ac:dyDescent="0.2">
      <c r="A305" s="78" t="s">
        <v>38</v>
      </c>
      <c r="B305" s="34">
        <v>0.34416593009125412</v>
      </c>
      <c r="C305" s="35">
        <v>0.34</v>
      </c>
      <c r="D305" s="36" t="s">
        <v>35</v>
      </c>
      <c r="E305" s="37" t="s">
        <v>221</v>
      </c>
      <c r="F305" s="88" t="s">
        <v>185</v>
      </c>
      <c r="G305" s="121"/>
    </row>
    <row r="306" spans="1:7" x14ac:dyDescent="0.2">
      <c r="A306" s="78" t="s">
        <v>39</v>
      </c>
      <c r="B306" s="34">
        <v>8.3791310575240238E-2</v>
      </c>
      <c r="C306" s="35">
        <v>0.05</v>
      </c>
      <c r="D306" s="36" t="s">
        <v>37</v>
      </c>
      <c r="E306" s="37" t="s">
        <v>218</v>
      </c>
      <c r="F306" s="88" t="s">
        <v>143</v>
      </c>
      <c r="G306" s="121"/>
    </row>
    <row r="307" spans="1:7" ht="25.5" x14ac:dyDescent="0.2">
      <c r="A307" s="78" t="s">
        <v>267</v>
      </c>
      <c r="B307" s="34">
        <v>1.2608177574326329E-2</v>
      </c>
      <c r="C307" s="35">
        <v>0.04</v>
      </c>
      <c r="D307" s="36" t="s">
        <v>37</v>
      </c>
      <c r="E307" s="37" t="s">
        <v>244</v>
      </c>
      <c r="F307" s="88"/>
      <c r="G307" s="121"/>
    </row>
    <row r="308" spans="1:7" x14ac:dyDescent="0.2">
      <c r="A308" s="78" t="s">
        <v>40</v>
      </c>
      <c r="B308" s="38">
        <v>1.0316953383315601</v>
      </c>
      <c r="C308" s="35">
        <v>1.05</v>
      </c>
      <c r="D308" s="36"/>
      <c r="E308" s="37"/>
      <c r="F308" s="88"/>
      <c r="G308" s="121"/>
    </row>
    <row r="309" spans="1:7" ht="26.25" thickBot="1" x14ac:dyDescent="0.25">
      <c r="A309" s="90" t="s">
        <v>41</v>
      </c>
      <c r="B309" s="91">
        <v>0.21112053020660249</v>
      </c>
      <c r="C309" s="92">
        <v>0.18</v>
      </c>
      <c r="D309" s="93" t="s">
        <v>35</v>
      </c>
      <c r="E309" s="94" t="s">
        <v>232</v>
      </c>
      <c r="F309" s="95" t="s">
        <v>42</v>
      </c>
      <c r="G309" s="121"/>
    </row>
    <row r="310" spans="1:7" ht="15" thickBot="1" x14ac:dyDescent="0.25">
      <c r="A310" s="123" t="s">
        <v>327</v>
      </c>
      <c r="B310" s="123"/>
      <c r="C310" s="123"/>
      <c r="D310" s="123"/>
      <c r="E310" s="123"/>
      <c r="F310" s="123"/>
      <c r="G310" s="121"/>
    </row>
    <row r="311" spans="1:7" ht="15" customHeight="1" x14ac:dyDescent="0.2">
      <c r="A311" s="32" t="s">
        <v>1</v>
      </c>
      <c r="B311" s="118" t="s">
        <v>125</v>
      </c>
      <c r="C311" s="124"/>
      <c r="D311" s="124"/>
      <c r="E311" s="124"/>
      <c r="F311" s="125"/>
      <c r="G311" s="121"/>
    </row>
    <row r="312" spans="1:7" ht="15.75" customHeight="1" thickBot="1" x14ac:dyDescent="0.25">
      <c r="A312" s="33" t="s">
        <v>2</v>
      </c>
      <c r="B312" s="115" t="s">
        <v>109</v>
      </c>
      <c r="C312" s="116"/>
      <c r="D312" s="116"/>
      <c r="E312" s="116"/>
      <c r="F312" s="117"/>
      <c r="G312" s="121"/>
    </row>
    <row r="313" spans="1:7" x14ac:dyDescent="0.2">
      <c r="A313" s="97" t="s">
        <v>328</v>
      </c>
      <c r="B313" s="5" t="s">
        <v>199</v>
      </c>
      <c r="C313" s="5" t="s">
        <v>307</v>
      </c>
      <c r="D313" s="5" t="s">
        <v>32</v>
      </c>
      <c r="E313" s="5" t="s">
        <v>33</v>
      </c>
      <c r="F313" s="98" t="s">
        <v>4</v>
      </c>
      <c r="G313" s="121"/>
    </row>
    <row r="314" spans="1:7" ht="25.5" x14ac:dyDescent="0.2">
      <c r="A314" s="78" t="s">
        <v>34</v>
      </c>
      <c r="B314" s="34">
        <v>0.48494574766342757</v>
      </c>
      <c r="C314" s="35">
        <v>0.48</v>
      </c>
      <c r="D314" s="36" t="s">
        <v>35</v>
      </c>
      <c r="E314" s="37" t="s">
        <v>320</v>
      </c>
      <c r="F314" s="88" t="s">
        <v>268</v>
      </c>
      <c r="G314" s="121"/>
    </row>
    <row r="315" spans="1:7" x14ac:dyDescent="0.2">
      <c r="A315" s="78" t="s">
        <v>36</v>
      </c>
      <c r="B315" s="34">
        <v>0.16169685402851058</v>
      </c>
      <c r="C315" s="35">
        <v>0.16</v>
      </c>
      <c r="D315" s="36" t="s">
        <v>37</v>
      </c>
      <c r="E315" s="37" t="s">
        <v>318</v>
      </c>
      <c r="F315" s="88" t="s">
        <v>87</v>
      </c>
      <c r="G315" s="121"/>
    </row>
    <row r="316" spans="1:7" ht="38.25" x14ac:dyDescent="0.2">
      <c r="A316" s="78" t="s">
        <v>38</v>
      </c>
      <c r="B316" s="34">
        <v>0.34890506087958029</v>
      </c>
      <c r="C316" s="35">
        <v>0.34</v>
      </c>
      <c r="D316" s="36" t="s">
        <v>35</v>
      </c>
      <c r="E316" s="37" t="s">
        <v>221</v>
      </c>
      <c r="F316" s="88" t="s">
        <v>185</v>
      </c>
      <c r="G316" s="121"/>
    </row>
    <row r="317" spans="1:7" x14ac:dyDescent="0.2">
      <c r="A317" s="78" t="s">
        <v>39</v>
      </c>
      <c r="B317" s="34">
        <v>4.080929712010282E-3</v>
      </c>
      <c r="C317" s="35">
        <v>0.02</v>
      </c>
      <c r="D317" s="36" t="s">
        <v>37</v>
      </c>
      <c r="E317" s="37" t="s">
        <v>239</v>
      </c>
      <c r="F317" s="88" t="s">
        <v>143</v>
      </c>
      <c r="G317" s="121"/>
    </row>
    <row r="318" spans="1:7" ht="25.5" x14ac:dyDescent="0.2">
      <c r="A318" s="78" t="s">
        <v>267</v>
      </c>
      <c r="B318" s="34">
        <v>0</v>
      </c>
      <c r="C318" s="35">
        <v>0</v>
      </c>
      <c r="D318" s="36" t="s">
        <v>37</v>
      </c>
      <c r="E318" s="37" t="s">
        <v>219</v>
      </c>
      <c r="F318" s="88"/>
      <c r="G318" s="121"/>
    </row>
    <row r="319" spans="1:7" x14ac:dyDescent="0.2">
      <c r="A319" s="78" t="s">
        <v>40</v>
      </c>
      <c r="B319" s="38">
        <v>0.99962859228352874</v>
      </c>
      <c r="C319" s="35">
        <v>1</v>
      </c>
      <c r="D319" s="36"/>
      <c r="E319" s="37"/>
      <c r="F319" s="88"/>
      <c r="G319" s="121"/>
    </row>
    <row r="320" spans="1:7" ht="26.25" thickBot="1" x14ac:dyDescent="0.25">
      <c r="A320" s="90" t="s">
        <v>41</v>
      </c>
      <c r="B320" s="91">
        <v>0.1805562885115779</v>
      </c>
      <c r="C320" s="92">
        <v>0.18</v>
      </c>
      <c r="D320" s="93" t="s">
        <v>35</v>
      </c>
      <c r="E320" s="94" t="s">
        <v>232</v>
      </c>
      <c r="F320" s="95" t="s">
        <v>42</v>
      </c>
      <c r="G320" s="121"/>
    </row>
    <row r="321" spans="1:7" ht="15" thickBot="1" x14ac:dyDescent="0.25">
      <c r="A321" s="123" t="s">
        <v>327</v>
      </c>
      <c r="B321" s="123"/>
      <c r="C321" s="123"/>
      <c r="D321" s="123"/>
      <c r="E321" s="123"/>
      <c r="F321" s="123"/>
      <c r="G321" s="121"/>
    </row>
    <row r="322" spans="1:7" ht="15" customHeight="1" x14ac:dyDescent="0.2">
      <c r="A322" s="32" t="s">
        <v>1</v>
      </c>
      <c r="B322" s="118" t="s">
        <v>140</v>
      </c>
      <c r="C322" s="124"/>
      <c r="D322" s="124"/>
      <c r="E322" s="124"/>
      <c r="F322" s="125"/>
      <c r="G322" s="121"/>
    </row>
    <row r="323" spans="1:7" ht="15.75" customHeight="1" thickBot="1" x14ac:dyDescent="0.25">
      <c r="A323" s="33" t="s">
        <v>2</v>
      </c>
      <c r="B323" s="115" t="s">
        <v>136</v>
      </c>
      <c r="C323" s="116"/>
      <c r="D323" s="116"/>
      <c r="E323" s="116"/>
      <c r="F323" s="117"/>
      <c r="G323" s="121"/>
    </row>
    <row r="324" spans="1:7" x14ac:dyDescent="0.2">
      <c r="A324" s="97" t="s">
        <v>328</v>
      </c>
      <c r="B324" s="5" t="s">
        <v>199</v>
      </c>
      <c r="C324" s="5" t="s">
        <v>307</v>
      </c>
      <c r="D324" s="5" t="s">
        <v>32</v>
      </c>
      <c r="E324" s="5" t="s">
        <v>33</v>
      </c>
      <c r="F324" s="98" t="s">
        <v>4</v>
      </c>
      <c r="G324" s="121"/>
    </row>
    <row r="325" spans="1:7" ht="25.5" x14ac:dyDescent="0.2">
      <c r="A325" s="78" t="s">
        <v>34</v>
      </c>
      <c r="B325" s="34">
        <v>0.199588235571279</v>
      </c>
      <c r="C325" s="35">
        <v>0.22</v>
      </c>
      <c r="D325" s="36" t="s">
        <v>35</v>
      </c>
      <c r="E325" s="37" t="s">
        <v>243</v>
      </c>
      <c r="F325" s="88" t="s">
        <v>268</v>
      </c>
      <c r="G325" s="121"/>
    </row>
    <row r="326" spans="1:7" x14ac:dyDescent="0.2">
      <c r="A326" s="78" t="s">
        <v>36</v>
      </c>
      <c r="B326" s="34">
        <v>0.39788702064022402</v>
      </c>
      <c r="C326" s="35">
        <v>0.38</v>
      </c>
      <c r="D326" s="36" t="s">
        <v>37</v>
      </c>
      <c r="E326" s="37" t="s">
        <v>227</v>
      </c>
      <c r="F326" s="88" t="s">
        <v>87</v>
      </c>
      <c r="G326" s="121"/>
    </row>
    <row r="327" spans="1:7" ht="38.25" x14ac:dyDescent="0.2">
      <c r="A327" s="78" t="s">
        <v>38</v>
      </c>
      <c r="B327" s="34">
        <v>0.36554025396869649</v>
      </c>
      <c r="C327" s="35">
        <v>0.38</v>
      </c>
      <c r="D327" s="36" t="s">
        <v>35</v>
      </c>
      <c r="E327" s="37" t="s">
        <v>242</v>
      </c>
      <c r="F327" s="88" t="s">
        <v>185</v>
      </c>
      <c r="G327" s="121"/>
    </row>
    <row r="328" spans="1:7" x14ac:dyDescent="0.2">
      <c r="A328" s="78" t="s">
        <v>39</v>
      </c>
      <c r="B328" s="34">
        <v>4.6337751243501223E-2</v>
      </c>
      <c r="C328" s="35">
        <v>0.03</v>
      </c>
      <c r="D328" s="36" t="s">
        <v>37</v>
      </c>
      <c r="E328" s="37" t="s">
        <v>231</v>
      </c>
      <c r="F328" s="88" t="s">
        <v>143</v>
      </c>
      <c r="G328" s="121"/>
    </row>
    <row r="329" spans="1:7" ht="25.5" x14ac:dyDescent="0.2">
      <c r="A329" s="78" t="s">
        <v>267</v>
      </c>
      <c r="B329" s="34">
        <v>7.6670767355057675E-3</v>
      </c>
      <c r="C329" s="35">
        <v>0.02</v>
      </c>
      <c r="D329" s="36" t="s">
        <v>37</v>
      </c>
      <c r="E329" s="37" t="s">
        <v>239</v>
      </c>
      <c r="F329" s="88"/>
      <c r="G329" s="121"/>
    </row>
    <row r="330" spans="1:7" x14ac:dyDescent="0.2">
      <c r="A330" s="78" t="s">
        <v>40</v>
      </c>
      <c r="B330" s="38">
        <v>1.0170203381592064</v>
      </c>
      <c r="C330" s="35">
        <v>1.03</v>
      </c>
      <c r="D330" s="36"/>
      <c r="E330" s="37"/>
      <c r="F330" s="88"/>
      <c r="G330" s="121"/>
    </row>
    <row r="331" spans="1:7" ht="26.25" thickBot="1" x14ac:dyDescent="0.25">
      <c r="A331" s="90" t="s">
        <v>41</v>
      </c>
      <c r="B331" s="91">
        <v>0.1293415880785978</v>
      </c>
      <c r="C331" s="92">
        <v>0.14000000000000001</v>
      </c>
      <c r="D331" s="93" t="s">
        <v>35</v>
      </c>
      <c r="E331" s="94" t="s">
        <v>225</v>
      </c>
      <c r="F331" s="95" t="s">
        <v>42</v>
      </c>
      <c r="G331" s="121"/>
    </row>
    <row r="332" spans="1:7" ht="15" thickBot="1" x14ac:dyDescent="0.25">
      <c r="A332" s="123" t="s">
        <v>327</v>
      </c>
      <c r="B332" s="123"/>
      <c r="C332" s="123"/>
      <c r="D332" s="123"/>
      <c r="E332" s="123"/>
      <c r="F332" s="123"/>
      <c r="G332" s="121"/>
    </row>
    <row r="333" spans="1:7" ht="15" customHeight="1" x14ac:dyDescent="0.2">
      <c r="A333" s="32" t="s">
        <v>1</v>
      </c>
      <c r="B333" s="118" t="s">
        <v>141</v>
      </c>
      <c r="C333" s="124"/>
      <c r="D333" s="124"/>
      <c r="E333" s="124"/>
      <c r="F333" s="125"/>
      <c r="G333" s="121"/>
    </row>
    <row r="334" spans="1:7" ht="15.75" customHeight="1" thickBot="1" x14ac:dyDescent="0.25">
      <c r="A334" s="33" t="s">
        <v>2</v>
      </c>
      <c r="B334" s="115" t="s">
        <v>137</v>
      </c>
      <c r="C334" s="116"/>
      <c r="D334" s="116"/>
      <c r="E334" s="116"/>
      <c r="F334" s="117"/>
      <c r="G334" s="121"/>
    </row>
    <row r="335" spans="1:7" x14ac:dyDescent="0.2">
      <c r="A335" s="97" t="s">
        <v>328</v>
      </c>
      <c r="B335" s="5" t="s">
        <v>199</v>
      </c>
      <c r="C335" s="5" t="s">
        <v>307</v>
      </c>
      <c r="D335" s="5" t="s">
        <v>32</v>
      </c>
      <c r="E335" s="5" t="s">
        <v>33</v>
      </c>
      <c r="F335" s="98" t="s">
        <v>4</v>
      </c>
      <c r="G335" s="121"/>
    </row>
    <row r="336" spans="1:7" ht="25.5" x14ac:dyDescent="0.2">
      <c r="A336" s="78" t="s">
        <v>34</v>
      </c>
      <c r="B336" s="34">
        <v>0.40656996143670854</v>
      </c>
      <c r="C336" s="35">
        <v>0.42</v>
      </c>
      <c r="D336" s="36" t="s">
        <v>35</v>
      </c>
      <c r="E336" s="37" t="s">
        <v>236</v>
      </c>
      <c r="F336" s="88" t="s">
        <v>268</v>
      </c>
      <c r="G336" s="121"/>
    </row>
    <row r="337" spans="1:7" x14ac:dyDescent="0.2">
      <c r="A337" s="78" t="s">
        <v>36</v>
      </c>
      <c r="B337" s="34">
        <v>0.25030004834489489</v>
      </c>
      <c r="C337" s="35">
        <v>0.25</v>
      </c>
      <c r="D337" s="36" t="s">
        <v>37</v>
      </c>
      <c r="E337" s="37" t="s">
        <v>246</v>
      </c>
      <c r="F337" s="88" t="s">
        <v>87</v>
      </c>
      <c r="G337" s="121"/>
    </row>
    <row r="338" spans="1:7" ht="38.25" x14ac:dyDescent="0.2">
      <c r="A338" s="78" t="s">
        <v>38</v>
      </c>
      <c r="B338" s="34">
        <v>0.3356582337748048</v>
      </c>
      <c r="C338" s="35">
        <v>0.33</v>
      </c>
      <c r="D338" s="36" t="s">
        <v>35</v>
      </c>
      <c r="E338" s="37" t="s">
        <v>230</v>
      </c>
      <c r="F338" s="88" t="s">
        <v>185</v>
      </c>
      <c r="G338" s="121"/>
    </row>
    <row r="339" spans="1:7" x14ac:dyDescent="0.2">
      <c r="A339" s="78" t="s">
        <v>39</v>
      </c>
      <c r="B339" s="34">
        <v>4.3911887687842655E-2</v>
      </c>
      <c r="C339" s="35">
        <v>0.03</v>
      </c>
      <c r="D339" s="36" t="s">
        <v>37</v>
      </c>
      <c r="E339" s="37" t="s">
        <v>231</v>
      </c>
      <c r="F339" s="88" t="s">
        <v>143</v>
      </c>
      <c r="G339" s="121"/>
    </row>
    <row r="340" spans="1:7" ht="25.5" x14ac:dyDescent="0.2">
      <c r="A340" s="78" t="s">
        <v>267</v>
      </c>
      <c r="B340" s="34">
        <v>1.45815833316898E-3</v>
      </c>
      <c r="C340" s="35">
        <v>0.02</v>
      </c>
      <c r="D340" s="36" t="s">
        <v>37</v>
      </c>
      <c r="E340" s="37" t="s">
        <v>239</v>
      </c>
      <c r="F340" s="88"/>
      <c r="G340" s="121"/>
    </row>
    <row r="341" spans="1:7" x14ac:dyDescent="0.2">
      <c r="A341" s="78" t="s">
        <v>40</v>
      </c>
      <c r="B341" s="38">
        <v>1.0378982895774198</v>
      </c>
      <c r="C341" s="35">
        <v>1.05</v>
      </c>
      <c r="D341" s="36"/>
      <c r="E341" s="37"/>
      <c r="F341" s="88"/>
      <c r="G341" s="121"/>
    </row>
    <row r="342" spans="1:7" ht="26.25" thickBot="1" x14ac:dyDescent="0.25">
      <c r="A342" s="90" t="s">
        <v>41</v>
      </c>
      <c r="B342" s="91">
        <v>0.21700392313447744</v>
      </c>
      <c r="C342" s="92">
        <v>0.2</v>
      </c>
      <c r="D342" s="93" t="s">
        <v>35</v>
      </c>
      <c r="E342" s="94" t="s">
        <v>256</v>
      </c>
      <c r="F342" s="95" t="s">
        <v>42</v>
      </c>
      <c r="G342" s="121"/>
    </row>
    <row r="343" spans="1:7" ht="15" thickBot="1" x14ac:dyDescent="0.25">
      <c r="A343" s="123" t="s">
        <v>327</v>
      </c>
      <c r="B343" s="123"/>
      <c r="C343" s="123"/>
      <c r="D343" s="123"/>
      <c r="E343" s="123"/>
      <c r="F343" s="123"/>
      <c r="G343" s="121"/>
    </row>
    <row r="344" spans="1:7" ht="15" customHeight="1" x14ac:dyDescent="0.2">
      <c r="A344" s="32" t="s">
        <v>1</v>
      </c>
      <c r="B344" s="118" t="s">
        <v>142</v>
      </c>
      <c r="C344" s="124"/>
      <c r="D344" s="124"/>
      <c r="E344" s="124"/>
      <c r="F344" s="125"/>
      <c r="G344" s="121"/>
    </row>
    <row r="345" spans="1:7" ht="15.75" customHeight="1" thickBot="1" x14ac:dyDescent="0.25">
      <c r="A345" s="33" t="s">
        <v>2</v>
      </c>
      <c r="B345" s="115" t="s">
        <v>138</v>
      </c>
      <c r="C345" s="116"/>
      <c r="D345" s="116"/>
      <c r="E345" s="116"/>
      <c r="F345" s="117"/>
      <c r="G345" s="121"/>
    </row>
    <row r="346" spans="1:7" x14ac:dyDescent="0.2">
      <c r="A346" s="97" t="s">
        <v>328</v>
      </c>
      <c r="B346" s="5" t="s">
        <v>199</v>
      </c>
      <c r="C346" s="5" t="s">
        <v>307</v>
      </c>
      <c r="D346" s="5" t="s">
        <v>32</v>
      </c>
      <c r="E346" s="5" t="s">
        <v>33</v>
      </c>
      <c r="F346" s="98" t="s">
        <v>4</v>
      </c>
      <c r="G346" s="121"/>
    </row>
    <row r="347" spans="1:7" ht="25.5" x14ac:dyDescent="0.2">
      <c r="A347" s="78" t="s">
        <v>34</v>
      </c>
      <c r="B347" s="34">
        <v>0.95190796848199222</v>
      </c>
      <c r="C347" s="35">
        <v>0.95</v>
      </c>
      <c r="D347" s="36" t="s">
        <v>35</v>
      </c>
      <c r="E347" s="37" t="s">
        <v>326</v>
      </c>
      <c r="F347" s="88" t="s">
        <v>268</v>
      </c>
      <c r="G347" s="121"/>
    </row>
    <row r="348" spans="1:7" x14ac:dyDescent="0.2">
      <c r="A348" s="78" t="s">
        <v>36</v>
      </c>
      <c r="B348" s="34">
        <v>0.11805250279983832</v>
      </c>
      <c r="C348" s="35">
        <v>0.05</v>
      </c>
      <c r="D348" s="36" t="s">
        <v>37</v>
      </c>
      <c r="E348" s="37" t="s">
        <v>218</v>
      </c>
      <c r="F348" s="88" t="s">
        <v>87</v>
      </c>
      <c r="G348" s="121"/>
    </row>
    <row r="349" spans="1:7" ht="38.25" x14ac:dyDescent="0.2">
      <c r="A349" s="78" t="s">
        <v>38</v>
      </c>
      <c r="B349" s="34">
        <v>3.9897671509215464E-2</v>
      </c>
      <c r="C349" s="35">
        <v>0.05</v>
      </c>
      <c r="D349" s="36" t="s">
        <v>35</v>
      </c>
      <c r="E349" s="37" t="s">
        <v>220</v>
      </c>
      <c r="F349" s="88" t="s">
        <v>185</v>
      </c>
      <c r="G349" s="121"/>
    </row>
    <row r="350" spans="1:7" x14ac:dyDescent="0.2">
      <c r="A350" s="78" t="s">
        <v>39</v>
      </c>
      <c r="B350" s="34">
        <v>2.9745675996294574E-2</v>
      </c>
      <c r="C350" s="35">
        <v>0.03</v>
      </c>
      <c r="D350" s="36" t="s">
        <v>37</v>
      </c>
      <c r="E350" s="37" t="s">
        <v>231</v>
      </c>
      <c r="F350" s="88" t="s">
        <v>143</v>
      </c>
      <c r="G350" s="121"/>
    </row>
    <row r="351" spans="1:7" ht="25.5" x14ac:dyDescent="0.2">
      <c r="A351" s="78" t="s">
        <v>267</v>
      </c>
      <c r="B351" s="34">
        <v>0</v>
      </c>
      <c r="C351" s="35">
        <v>0</v>
      </c>
      <c r="D351" s="36" t="s">
        <v>37</v>
      </c>
      <c r="E351" s="37" t="s">
        <v>219</v>
      </c>
      <c r="F351" s="88"/>
      <c r="G351" s="121"/>
    </row>
    <row r="352" spans="1:7" x14ac:dyDescent="0.2">
      <c r="A352" s="78" t="s">
        <v>40</v>
      </c>
      <c r="B352" s="38">
        <v>1.1396038187873405</v>
      </c>
      <c r="C352" s="35">
        <v>1.08</v>
      </c>
      <c r="D352" s="36"/>
      <c r="E352" s="37"/>
      <c r="F352" s="88"/>
      <c r="G352" s="121"/>
    </row>
    <row r="353" spans="1:7" ht="26.25" thickBot="1" x14ac:dyDescent="0.25">
      <c r="A353" s="90" t="s">
        <v>41</v>
      </c>
      <c r="B353" s="91">
        <v>0.2861302723736634</v>
      </c>
      <c r="C353" s="92">
        <v>0.25</v>
      </c>
      <c r="D353" s="93" t="s">
        <v>35</v>
      </c>
      <c r="E353" s="94" t="s">
        <v>226</v>
      </c>
      <c r="F353" s="95" t="s">
        <v>42</v>
      </c>
      <c r="G353" s="121"/>
    </row>
    <row r="354" spans="1:7" ht="15" thickBot="1" x14ac:dyDescent="0.25">
      <c r="A354" s="123" t="s">
        <v>327</v>
      </c>
      <c r="B354" s="123"/>
      <c r="C354" s="123"/>
      <c r="D354" s="123"/>
      <c r="E354" s="123"/>
      <c r="F354" s="123"/>
      <c r="G354" s="121"/>
    </row>
    <row r="355" spans="1:7" ht="15" customHeight="1" x14ac:dyDescent="0.2">
      <c r="A355" s="32" t="s">
        <v>1</v>
      </c>
      <c r="B355" s="118" t="s">
        <v>197</v>
      </c>
      <c r="C355" s="119"/>
      <c r="D355" s="119"/>
      <c r="E355" s="119"/>
      <c r="F355" s="120"/>
      <c r="G355" s="121"/>
    </row>
    <row r="356" spans="1:7" ht="15.75" customHeight="1" thickBot="1" x14ac:dyDescent="0.25">
      <c r="A356" s="33" t="s">
        <v>2</v>
      </c>
      <c r="B356" s="115" t="s">
        <v>183</v>
      </c>
      <c r="C356" s="116"/>
      <c r="D356" s="116"/>
      <c r="E356" s="116"/>
      <c r="F356" s="117"/>
      <c r="G356" s="121"/>
    </row>
    <row r="357" spans="1:7" x14ac:dyDescent="0.2">
      <c r="A357" s="101" t="s">
        <v>328</v>
      </c>
      <c r="B357" s="5" t="s">
        <v>199</v>
      </c>
      <c r="C357" s="5" t="s">
        <v>307</v>
      </c>
      <c r="D357" s="5" t="s">
        <v>32</v>
      </c>
      <c r="E357" s="5" t="s">
        <v>33</v>
      </c>
      <c r="F357" s="98" t="s">
        <v>4</v>
      </c>
      <c r="G357" s="121"/>
    </row>
    <row r="358" spans="1:7" ht="25.5" x14ac:dyDescent="0.2">
      <c r="A358" s="78" t="s">
        <v>34</v>
      </c>
      <c r="B358" s="84">
        <v>0.18420921661554343</v>
      </c>
      <c r="C358" s="85">
        <v>0.17</v>
      </c>
      <c r="D358" s="86" t="s">
        <v>35</v>
      </c>
      <c r="E358" s="87" t="s">
        <v>247</v>
      </c>
      <c r="F358" s="99" t="s">
        <v>268</v>
      </c>
      <c r="G358" s="121"/>
    </row>
    <row r="359" spans="1:7" x14ac:dyDescent="0.2">
      <c r="A359" s="78" t="s">
        <v>36</v>
      </c>
      <c r="B359" s="80">
        <v>0.5499766594952441</v>
      </c>
      <c r="C359" s="81">
        <v>0.6</v>
      </c>
      <c r="D359" s="82" t="s">
        <v>37</v>
      </c>
      <c r="E359" s="83" t="s">
        <v>253</v>
      </c>
      <c r="F359" s="100" t="s">
        <v>55</v>
      </c>
      <c r="G359" s="121"/>
    </row>
    <row r="360" spans="1:7" ht="38.25" x14ac:dyDescent="0.2">
      <c r="A360" s="78" t="s">
        <v>38</v>
      </c>
      <c r="B360" s="84">
        <v>0.21731927043102414</v>
      </c>
      <c r="C360" s="85">
        <v>0.19</v>
      </c>
      <c r="D360" s="86" t="s">
        <v>35</v>
      </c>
      <c r="E360" s="87" t="s">
        <v>245</v>
      </c>
      <c r="F360" s="99" t="s">
        <v>185</v>
      </c>
      <c r="G360" s="121"/>
    </row>
    <row r="361" spans="1:7" x14ac:dyDescent="0.2">
      <c r="A361" s="78" t="s">
        <v>39</v>
      </c>
      <c r="B361" s="80">
        <v>4.9289896968245733E-2</v>
      </c>
      <c r="C361" s="81">
        <v>0.02</v>
      </c>
      <c r="D361" s="82" t="s">
        <v>37</v>
      </c>
      <c r="E361" s="83" t="s">
        <v>239</v>
      </c>
      <c r="F361" s="100" t="s">
        <v>143</v>
      </c>
      <c r="G361" s="121"/>
    </row>
    <row r="362" spans="1:7" ht="25.5" x14ac:dyDescent="0.2">
      <c r="A362" s="78" t="s">
        <v>267</v>
      </c>
      <c r="B362" s="84">
        <v>3.9906589321755488E-3</v>
      </c>
      <c r="C362" s="85">
        <v>0.02</v>
      </c>
      <c r="D362" s="86" t="s">
        <v>37</v>
      </c>
      <c r="E362" s="87" t="s">
        <v>239</v>
      </c>
      <c r="F362" s="99"/>
      <c r="G362" s="121"/>
    </row>
    <row r="363" spans="1:7" x14ac:dyDescent="0.2">
      <c r="A363" s="78" t="s">
        <v>40</v>
      </c>
      <c r="B363" s="96">
        <v>1.0047857024422331</v>
      </c>
      <c r="C363" s="81">
        <v>1</v>
      </c>
      <c r="D363" s="82"/>
      <c r="E363" s="83"/>
      <c r="F363" s="100"/>
      <c r="G363" s="121"/>
    </row>
    <row r="364" spans="1:7" ht="26.25" thickBot="1" x14ac:dyDescent="0.25">
      <c r="A364" s="90" t="s">
        <v>41</v>
      </c>
      <c r="B364" s="102">
        <v>0.16449876061951127</v>
      </c>
      <c r="C364" s="103">
        <v>0.14000000000000001</v>
      </c>
      <c r="D364" s="104" t="s">
        <v>35</v>
      </c>
      <c r="E364" s="105" t="s">
        <v>225</v>
      </c>
      <c r="F364" s="106" t="s">
        <v>42</v>
      </c>
      <c r="G364" s="121"/>
    </row>
    <row r="365" spans="1:7" ht="14.25" customHeight="1" thickBot="1" x14ac:dyDescent="0.25">
      <c r="A365" s="123" t="s">
        <v>327</v>
      </c>
      <c r="B365" s="123"/>
      <c r="C365" s="123"/>
      <c r="D365" s="123"/>
      <c r="E365" s="123"/>
      <c r="F365" s="123"/>
      <c r="G365" s="121"/>
    </row>
    <row r="366" spans="1:7" ht="15" customHeight="1" x14ac:dyDescent="0.2">
      <c r="A366" s="32" t="s">
        <v>1</v>
      </c>
      <c r="B366" s="118" t="s">
        <v>198</v>
      </c>
      <c r="C366" s="119"/>
      <c r="D366" s="119"/>
      <c r="E366" s="119"/>
      <c r="F366" s="120"/>
      <c r="G366" s="121"/>
    </row>
    <row r="367" spans="1:7" ht="15.75" customHeight="1" thickBot="1" x14ac:dyDescent="0.25">
      <c r="A367" s="33" t="s">
        <v>2</v>
      </c>
      <c r="B367" s="115" t="s">
        <v>184</v>
      </c>
      <c r="C367" s="116"/>
      <c r="D367" s="116"/>
      <c r="E367" s="116"/>
      <c r="F367" s="117"/>
      <c r="G367" s="121"/>
    </row>
    <row r="368" spans="1:7" x14ac:dyDescent="0.2">
      <c r="A368" s="97" t="s">
        <v>328</v>
      </c>
      <c r="B368" s="5" t="s">
        <v>199</v>
      </c>
      <c r="C368" s="5" t="s">
        <v>307</v>
      </c>
      <c r="D368" s="5" t="s">
        <v>32</v>
      </c>
      <c r="E368" s="5" t="s">
        <v>33</v>
      </c>
      <c r="F368" s="98" t="s">
        <v>4</v>
      </c>
      <c r="G368" s="121"/>
    </row>
    <row r="369" spans="1:7" ht="25.5" x14ac:dyDescent="0.2">
      <c r="A369" s="78" t="s">
        <v>34</v>
      </c>
      <c r="B369" s="34">
        <v>0.34797680515857177</v>
      </c>
      <c r="C369" s="35">
        <v>0.35</v>
      </c>
      <c r="D369" s="36" t="s">
        <v>35</v>
      </c>
      <c r="E369" s="37" t="s">
        <v>238</v>
      </c>
      <c r="F369" s="88" t="s">
        <v>268</v>
      </c>
      <c r="G369" s="121"/>
    </row>
    <row r="370" spans="1:7" x14ac:dyDescent="0.2">
      <c r="A370" s="78" t="s">
        <v>36</v>
      </c>
      <c r="B370" s="34">
        <v>0.21146391004704496</v>
      </c>
      <c r="C370" s="35">
        <v>0.22</v>
      </c>
      <c r="D370" s="36" t="s">
        <v>37</v>
      </c>
      <c r="E370" s="37" t="s">
        <v>317</v>
      </c>
      <c r="F370" s="88" t="s">
        <v>87</v>
      </c>
      <c r="G370" s="121"/>
    </row>
    <row r="371" spans="1:7" ht="25.5" x14ac:dyDescent="0.2">
      <c r="A371" s="78" t="s">
        <v>38</v>
      </c>
      <c r="B371" s="34">
        <v>0.39555642722905582</v>
      </c>
      <c r="C371" s="35">
        <v>0.4</v>
      </c>
      <c r="D371" s="36" t="s">
        <v>35</v>
      </c>
      <c r="E371" s="37" t="s">
        <v>224</v>
      </c>
      <c r="F371" s="88" t="s">
        <v>88</v>
      </c>
      <c r="G371" s="121"/>
    </row>
    <row r="372" spans="1:7" x14ac:dyDescent="0.2">
      <c r="A372" s="78" t="s">
        <v>39</v>
      </c>
      <c r="B372" s="34">
        <v>4.2936132220866029E-2</v>
      </c>
      <c r="C372" s="35">
        <v>0.02</v>
      </c>
      <c r="D372" s="36" t="s">
        <v>37</v>
      </c>
      <c r="E372" s="37" t="s">
        <v>239</v>
      </c>
      <c r="F372" s="88" t="s">
        <v>143</v>
      </c>
      <c r="G372" s="121"/>
    </row>
    <row r="373" spans="1:7" ht="25.5" x14ac:dyDescent="0.2">
      <c r="A373" s="78" t="s">
        <v>267</v>
      </c>
      <c r="B373" s="34">
        <v>0</v>
      </c>
      <c r="C373" s="35">
        <v>0.01</v>
      </c>
      <c r="D373" s="36" t="s">
        <v>37</v>
      </c>
      <c r="E373" s="37" t="s">
        <v>215</v>
      </c>
      <c r="F373" s="88"/>
      <c r="G373" s="121"/>
    </row>
    <row r="374" spans="1:7" x14ac:dyDescent="0.2">
      <c r="A374" s="78" t="s">
        <v>40</v>
      </c>
      <c r="B374" s="38">
        <v>0.99793327465553849</v>
      </c>
      <c r="C374" s="35">
        <v>1</v>
      </c>
      <c r="D374" s="36"/>
      <c r="E374" s="37"/>
      <c r="F374" s="88"/>
      <c r="G374" s="121"/>
    </row>
    <row r="375" spans="1:7" ht="26.25" thickBot="1" x14ac:dyDescent="0.25">
      <c r="A375" s="90" t="s">
        <v>41</v>
      </c>
      <c r="B375" s="91">
        <v>0.23290456659517914</v>
      </c>
      <c r="C375" s="92">
        <v>0.19</v>
      </c>
      <c r="D375" s="93" t="s">
        <v>35</v>
      </c>
      <c r="E375" s="94" t="s">
        <v>245</v>
      </c>
      <c r="F375" s="95" t="s">
        <v>42</v>
      </c>
      <c r="G375" s="121"/>
    </row>
    <row r="376" spans="1:7" x14ac:dyDescent="0.2">
      <c r="A376" s="123" t="s">
        <v>327</v>
      </c>
      <c r="B376" s="123"/>
      <c r="C376" s="123"/>
      <c r="D376" s="123"/>
      <c r="E376" s="123"/>
      <c r="F376" s="123"/>
      <c r="G376" s="121"/>
    </row>
    <row r="377" spans="1:7" x14ac:dyDescent="0.2">
      <c r="A377" s="122" t="s">
        <v>281</v>
      </c>
      <c r="B377" s="122"/>
      <c r="C377" s="122"/>
      <c r="D377" s="122"/>
      <c r="E377" s="122"/>
      <c r="F377" s="122"/>
      <c r="G377" s="121"/>
    </row>
    <row r="378" spans="1:7" x14ac:dyDescent="0.2">
      <c r="A378" s="31"/>
      <c r="B378" s="31"/>
      <c r="C378" s="31"/>
      <c r="D378" s="43"/>
      <c r="E378" s="31"/>
      <c r="F378" s="31"/>
    </row>
    <row r="379" spans="1:7" ht="15" customHeight="1" x14ac:dyDescent="0.2">
      <c r="A379" s="31"/>
      <c r="B379" s="31"/>
      <c r="C379" s="31"/>
      <c r="D379" s="43"/>
      <c r="E379" s="31"/>
      <c r="F379" s="31"/>
    </row>
    <row r="380" spans="1:7" ht="15.75" customHeight="1" x14ac:dyDescent="0.2">
      <c r="A380" s="31"/>
      <c r="B380" s="31"/>
      <c r="C380" s="31"/>
      <c r="D380" s="43"/>
      <c r="E380" s="31"/>
      <c r="F380" s="31"/>
    </row>
    <row r="381" spans="1:7" x14ac:dyDescent="0.2">
      <c r="A381" s="31"/>
      <c r="B381" s="31"/>
      <c r="C381" s="31"/>
      <c r="D381" s="43"/>
      <c r="E381" s="31"/>
      <c r="F381" s="31"/>
    </row>
    <row r="382" spans="1:7" x14ac:dyDescent="0.2">
      <c r="A382" s="31"/>
      <c r="B382" s="31"/>
      <c r="C382" s="31"/>
      <c r="D382" s="43"/>
      <c r="E382" s="31"/>
      <c r="F382" s="31"/>
    </row>
    <row r="383" spans="1:7" x14ac:dyDescent="0.2">
      <c r="A383" s="31"/>
      <c r="B383" s="31"/>
      <c r="C383" s="31"/>
      <c r="D383" s="43"/>
      <c r="E383" s="31"/>
      <c r="F383" s="31"/>
    </row>
    <row r="384" spans="1:7" x14ac:dyDescent="0.2">
      <c r="A384" s="31"/>
      <c r="B384" s="31"/>
      <c r="C384" s="31"/>
      <c r="D384" s="43"/>
      <c r="E384" s="31"/>
      <c r="F384" s="31"/>
    </row>
    <row r="385" spans="1:6" x14ac:dyDescent="0.2">
      <c r="A385" s="31"/>
      <c r="B385" s="31"/>
      <c r="C385" s="31"/>
      <c r="D385" s="43"/>
      <c r="E385" s="31"/>
      <c r="F385" s="31"/>
    </row>
    <row r="386" spans="1:6" x14ac:dyDescent="0.2">
      <c r="A386" s="31"/>
      <c r="B386" s="31"/>
      <c r="C386" s="31"/>
      <c r="D386" s="43"/>
      <c r="E386" s="31"/>
      <c r="F386" s="31"/>
    </row>
    <row r="387" spans="1:6" x14ac:dyDescent="0.2">
      <c r="A387" s="31"/>
      <c r="B387" s="31"/>
      <c r="C387" s="31"/>
      <c r="D387" s="43"/>
      <c r="E387" s="31"/>
      <c r="F387" s="31"/>
    </row>
    <row r="388" spans="1:6" x14ac:dyDescent="0.2">
      <c r="A388" s="31"/>
      <c r="B388" s="31"/>
      <c r="C388" s="31"/>
      <c r="D388" s="43"/>
      <c r="E388" s="31"/>
      <c r="F388" s="31"/>
    </row>
    <row r="389" spans="1:6" x14ac:dyDescent="0.2">
      <c r="A389" s="31"/>
      <c r="B389" s="31"/>
      <c r="C389" s="31"/>
      <c r="D389" s="43"/>
      <c r="E389" s="31"/>
      <c r="F389" s="31"/>
    </row>
    <row r="390" spans="1:6" x14ac:dyDescent="0.2">
      <c r="A390" s="31"/>
      <c r="B390" s="31"/>
      <c r="C390" s="31"/>
      <c r="D390" s="43"/>
      <c r="E390" s="31"/>
      <c r="F390" s="31"/>
    </row>
    <row r="391" spans="1:6" x14ac:dyDescent="0.2">
      <c r="A391" s="31"/>
      <c r="B391" s="31"/>
      <c r="C391" s="31"/>
      <c r="D391" s="43"/>
      <c r="E391" s="31"/>
      <c r="F391" s="31"/>
    </row>
    <row r="392" spans="1:6" x14ac:dyDescent="0.2">
      <c r="A392" s="31"/>
      <c r="B392" s="31"/>
      <c r="C392" s="31"/>
      <c r="D392" s="43"/>
      <c r="E392" s="31"/>
      <c r="F392" s="31"/>
    </row>
    <row r="393" spans="1:6" x14ac:dyDescent="0.2">
      <c r="A393" s="31"/>
      <c r="B393" s="31"/>
      <c r="C393" s="31"/>
      <c r="D393" s="43"/>
      <c r="E393" s="31"/>
      <c r="F393" s="31"/>
    </row>
    <row r="394" spans="1:6" x14ac:dyDescent="0.2">
      <c r="A394" s="31"/>
      <c r="B394" s="31"/>
      <c r="C394" s="31"/>
      <c r="D394" s="43"/>
      <c r="E394" s="31"/>
      <c r="F394" s="31"/>
    </row>
    <row r="395" spans="1:6" x14ac:dyDescent="0.2">
      <c r="A395" s="31"/>
      <c r="B395" s="31"/>
      <c r="C395" s="31"/>
      <c r="D395" s="43"/>
      <c r="E395" s="31"/>
      <c r="F395" s="31"/>
    </row>
    <row r="396" spans="1:6" x14ac:dyDescent="0.2">
      <c r="A396" s="31"/>
      <c r="B396" s="31"/>
      <c r="C396" s="31"/>
      <c r="D396" s="43"/>
      <c r="E396" s="31"/>
      <c r="F396" s="31"/>
    </row>
    <row r="397" spans="1:6" x14ac:dyDescent="0.2">
      <c r="A397" s="31"/>
      <c r="B397" s="31"/>
      <c r="C397" s="31"/>
      <c r="D397" s="43"/>
      <c r="E397" s="31"/>
      <c r="F397" s="31"/>
    </row>
    <row r="398" spans="1:6" x14ac:dyDescent="0.2">
      <c r="A398" s="31"/>
      <c r="B398" s="31"/>
      <c r="C398" s="31"/>
      <c r="D398" s="43"/>
      <c r="E398" s="31"/>
      <c r="F398" s="31"/>
    </row>
    <row r="399" spans="1:6" x14ac:dyDescent="0.2">
      <c r="A399" s="31"/>
      <c r="B399" s="31"/>
      <c r="C399" s="31"/>
      <c r="D399" s="43"/>
      <c r="E399" s="31"/>
      <c r="F399" s="31"/>
    </row>
    <row r="400" spans="1:6" x14ac:dyDescent="0.2">
      <c r="A400" s="31"/>
      <c r="B400" s="31"/>
      <c r="C400" s="31"/>
      <c r="D400" s="43"/>
      <c r="E400" s="31"/>
      <c r="F400" s="31"/>
    </row>
    <row r="401" spans="1:6" x14ac:dyDescent="0.2">
      <c r="A401" s="31"/>
      <c r="B401" s="31"/>
      <c r="C401" s="31"/>
      <c r="D401" s="43"/>
      <c r="E401" s="31"/>
      <c r="F401" s="31"/>
    </row>
    <row r="402" spans="1:6" x14ac:dyDescent="0.2">
      <c r="A402" s="31"/>
      <c r="B402" s="31"/>
      <c r="C402" s="31"/>
      <c r="D402" s="43"/>
      <c r="E402" s="31"/>
      <c r="F402" s="31"/>
    </row>
    <row r="403" spans="1:6" x14ac:dyDescent="0.2">
      <c r="A403" s="31"/>
      <c r="B403" s="31"/>
      <c r="C403" s="31"/>
      <c r="D403" s="43"/>
      <c r="E403" s="31"/>
      <c r="F403" s="31"/>
    </row>
    <row r="404" spans="1:6" x14ac:dyDescent="0.2">
      <c r="A404" s="31"/>
      <c r="B404" s="31"/>
      <c r="C404" s="31"/>
      <c r="D404" s="43"/>
      <c r="E404" s="31"/>
      <c r="F404" s="31"/>
    </row>
    <row r="405" spans="1:6" x14ac:dyDescent="0.2">
      <c r="A405" s="31"/>
      <c r="B405" s="31"/>
      <c r="C405" s="31"/>
      <c r="D405" s="43"/>
      <c r="E405" s="31"/>
      <c r="F405" s="31"/>
    </row>
    <row r="406" spans="1:6" x14ac:dyDescent="0.2">
      <c r="A406" s="31"/>
      <c r="B406" s="31"/>
      <c r="C406" s="31"/>
      <c r="D406" s="43"/>
      <c r="E406" s="31"/>
      <c r="F406" s="31"/>
    </row>
    <row r="407" spans="1:6" x14ac:dyDescent="0.2">
      <c r="A407" s="31"/>
      <c r="B407" s="31"/>
      <c r="C407" s="31"/>
      <c r="D407" s="43"/>
      <c r="E407" s="31"/>
      <c r="F407" s="31"/>
    </row>
    <row r="408" spans="1:6" x14ac:dyDescent="0.2">
      <c r="A408" s="31"/>
      <c r="B408" s="31"/>
      <c r="C408" s="31"/>
      <c r="D408" s="43"/>
      <c r="E408" s="31"/>
      <c r="F408" s="31"/>
    </row>
    <row r="409" spans="1:6" x14ac:dyDescent="0.2">
      <c r="A409" s="31"/>
      <c r="B409" s="31"/>
      <c r="C409" s="31"/>
      <c r="D409" s="43"/>
      <c r="E409" s="31"/>
      <c r="F409" s="31"/>
    </row>
    <row r="410" spans="1:6" x14ac:dyDescent="0.2">
      <c r="A410" s="31"/>
      <c r="B410" s="31"/>
      <c r="C410" s="31"/>
      <c r="D410" s="43"/>
      <c r="E410" s="31"/>
      <c r="F410" s="31"/>
    </row>
    <row r="411" spans="1:6" x14ac:dyDescent="0.2">
      <c r="A411" s="31"/>
      <c r="B411" s="31"/>
      <c r="C411" s="31"/>
      <c r="D411" s="43"/>
      <c r="E411" s="31"/>
      <c r="F411" s="31"/>
    </row>
    <row r="412" spans="1:6" x14ac:dyDescent="0.2">
      <c r="A412" s="31"/>
      <c r="B412" s="31"/>
      <c r="C412" s="31"/>
      <c r="D412" s="43"/>
      <c r="E412" s="31"/>
      <c r="F412" s="31"/>
    </row>
    <row r="413" spans="1:6" x14ac:dyDescent="0.2">
      <c r="A413" s="31"/>
      <c r="B413" s="31"/>
      <c r="C413" s="31"/>
      <c r="D413" s="43"/>
      <c r="E413" s="31"/>
      <c r="F413" s="31"/>
    </row>
    <row r="414" spans="1:6" x14ac:dyDescent="0.2">
      <c r="A414" s="31"/>
      <c r="B414" s="31"/>
      <c r="C414" s="31"/>
      <c r="D414" s="43"/>
      <c r="E414" s="31"/>
      <c r="F414" s="31"/>
    </row>
    <row r="415" spans="1:6" x14ac:dyDescent="0.2">
      <c r="A415" s="31"/>
      <c r="B415" s="31"/>
      <c r="C415" s="31"/>
      <c r="D415" s="43"/>
      <c r="E415" s="31"/>
      <c r="F415" s="31"/>
    </row>
    <row r="416" spans="1:6" x14ac:dyDescent="0.2">
      <c r="A416" s="31"/>
      <c r="B416" s="31"/>
      <c r="C416" s="31"/>
      <c r="D416" s="43"/>
      <c r="E416" s="31"/>
      <c r="F416" s="31"/>
    </row>
    <row r="417" spans="1:6" x14ac:dyDescent="0.2">
      <c r="A417" s="31"/>
      <c r="B417" s="31"/>
      <c r="C417" s="31"/>
      <c r="D417" s="43"/>
      <c r="E417" s="31"/>
      <c r="F417" s="31"/>
    </row>
    <row r="418" spans="1:6" x14ac:dyDescent="0.2">
      <c r="A418" s="31"/>
      <c r="B418" s="31"/>
      <c r="C418" s="31"/>
      <c r="D418" s="43"/>
      <c r="E418" s="31"/>
      <c r="F418" s="31"/>
    </row>
    <row r="419" spans="1:6" x14ac:dyDescent="0.2">
      <c r="A419" s="31"/>
      <c r="B419" s="31"/>
      <c r="C419" s="31"/>
      <c r="D419" s="43"/>
      <c r="E419" s="31"/>
      <c r="F419" s="31"/>
    </row>
    <row r="420" spans="1:6" x14ac:dyDescent="0.2">
      <c r="A420" s="31"/>
      <c r="B420" s="31"/>
      <c r="C420" s="31"/>
      <c r="D420" s="43"/>
      <c r="E420" s="31"/>
      <c r="F420" s="31"/>
    </row>
    <row r="421" spans="1:6" x14ac:dyDescent="0.2">
      <c r="A421" s="31"/>
      <c r="B421" s="31"/>
      <c r="C421" s="31"/>
      <c r="D421" s="43"/>
      <c r="E421" s="31"/>
      <c r="F421" s="31"/>
    </row>
    <row r="422" spans="1:6" x14ac:dyDescent="0.2">
      <c r="A422" s="31"/>
      <c r="B422" s="31"/>
      <c r="C422" s="31"/>
      <c r="D422" s="43"/>
      <c r="E422" s="31"/>
      <c r="F422" s="31"/>
    </row>
    <row r="423" spans="1:6" x14ac:dyDescent="0.2">
      <c r="A423" s="31"/>
      <c r="B423" s="31"/>
      <c r="C423" s="31"/>
      <c r="D423" s="43"/>
      <c r="E423" s="31"/>
      <c r="F423" s="31"/>
    </row>
    <row r="424" spans="1:6" x14ac:dyDescent="0.2">
      <c r="A424" s="31"/>
      <c r="B424" s="31"/>
      <c r="C424" s="31"/>
      <c r="D424" s="43"/>
      <c r="E424" s="31"/>
      <c r="F424" s="31"/>
    </row>
    <row r="425" spans="1:6" x14ac:dyDescent="0.2">
      <c r="A425" s="31"/>
      <c r="B425" s="31"/>
      <c r="C425" s="31"/>
      <c r="D425" s="43"/>
      <c r="E425" s="31"/>
      <c r="F425" s="31"/>
    </row>
    <row r="426" spans="1:6" x14ac:dyDescent="0.2">
      <c r="A426" s="31"/>
      <c r="B426" s="31"/>
      <c r="C426" s="31"/>
      <c r="D426" s="43"/>
      <c r="E426" s="31"/>
      <c r="F426" s="31"/>
    </row>
    <row r="427" spans="1:6" x14ac:dyDescent="0.2">
      <c r="A427" s="31"/>
      <c r="B427" s="31"/>
      <c r="C427" s="31"/>
      <c r="D427" s="43"/>
      <c r="E427" s="31"/>
      <c r="F427" s="31"/>
    </row>
    <row r="428" spans="1:6" x14ac:dyDescent="0.2">
      <c r="A428" s="31"/>
      <c r="B428" s="31"/>
      <c r="C428" s="31"/>
      <c r="D428" s="43"/>
      <c r="E428" s="31"/>
      <c r="F428" s="31"/>
    </row>
  </sheetData>
  <mergeCells count="106">
    <mergeCell ref="A1:F1"/>
    <mergeCell ref="A2:F2"/>
    <mergeCell ref="B3:F3"/>
    <mergeCell ref="B4:F4"/>
    <mergeCell ref="B14:F14"/>
    <mergeCell ref="A13:F13"/>
    <mergeCell ref="B15:F15"/>
    <mergeCell ref="B25:F25"/>
    <mergeCell ref="B26:F26"/>
    <mergeCell ref="B36:F36"/>
    <mergeCell ref="B37:F37"/>
    <mergeCell ref="B47:F47"/>
    <mergeCell ref="A46:F46"/>
    <mergeCell ref="A35:F35"/>
    <mergeCell ref="A24:F24"/>
    <mergeCell ref="B48:F48"/>
    <mergeCell ref="B58:F58"/>
    <mergeCell ref="B59:F59"/>
    <mergeCell ref="B69:F69"/>
    <mergeCell ref="B70:F70"/>
    <mergeCell ref="B80:F80"/>
    <mergeCell ref="A79:F79"/>
    <mergeCell ref="A68:F68"/>
    <mergeCell ref="A57:F57"/>
    <mergeCell ref="B81:F81"/>
    <mergeCell ref="B91:F91"/>
    <mergeCell ref="B92:F92"/>
    <mergeCell ref="B102:F102"/>
    <mergeCell ref="B103:F103"/>
    <mergeCell ref="B113:F113"/>
    <mergeCell ref="A112:F112"/>
    <mergeCell ref="A101:F101"/>
    <mergeCell ref="A90:F90"/>
    <mergeCell ref="B114:F114"/>
    <mergeCell ref="B124:F124"/>
    <mergeCell ref="B125:F125"/>
    <mergeCell ref="B135:F135"/>
    <mergeCell ref="B136:F136"/>
    <mergeCell ref="B146:F146"/>
    <mergeCell ref="A145:F145"/>
    <mergeCell ref="A134:F134"/>
    <mergeCell ref="A123:F123"/>
    <mergeCell ref="B147:F147"/>
    <mergeCell ref="B157:F157"/>
    <mergeCell ref="B158:F158"/>
    <mergeCell ref="B168:F168"/>
    <mergeCell ref="B169:F169"/>
    <mergeCell ref="B179:F179"/>
    <mergeCell ref="A178:F178"/>
    <mergeCell ref="A167:F167"/>
    <mergeCell ref="A156:F156"/>
    <mergeCell ref="B180:F180"/>
    <mergeCell ref="B190:F190"/>
    <mergeCell ref="B191:F191"/>
    <mergeCell ref="B201:F201"/>
    <mergeCell ref="B202:F202"/>
    <mergeCell ref="B212:F212"/>
    <mergeCell ref="A211:F211"/>
    <mergeCell ref="A200:F200"/>
    <mergeCell ref="A189:F189"/>
    <mergeCell ref="B213:F213"/>
    <mergeCell ref="B223:F223"/>
    <mergeCell ref="B224:F224"/>
    <mergeCell ref="B234:F234"/>
    <mergeCell ref="B235:F235"/>
    <mergeCell ref="B245:F245"/>
    <mergeCell ref="A244:F244"/>
    <mergeCell ref="A233:F233"/>
    <mergeCell ref="A222:F222"/>
    <mergeCell ref="B311:F311"/>
    <mergeCell ref="A310:F310"/>
    <mergeCell ref="A299:F299"/>
    <mergeCell ref="A288:F288"/>
    <mergeCell ref="B246:F246"/>
    <mergeCell ref="B256:F256"/>
    <mergeCell ref="B257:F257"/>
    <mergeCell ref="B267:F267"/>
    <mergeCell ref="B268:F268"/>
    <mergeCell ref="B278:F278"/>
    <mergeCell ref="A277:F277"/>
    <mergeCell ref="A266:F266"/>
    <mergeCell ref="A255:F255"/>
    <mergeCell ref="B345:F345"/>
    <mergeCell ref="B355:F355"/>
    <mergeCell ref="B356:F356"/>
    <mergeCell ref="B366:F366"/>
    <mergeCell ref="B367:F367"/>
    <mergeCell ref="G1:G377"/>
    <mergeCell ref="A377:F377"/>
    <mergeCell ref="A376:F376"/>
    <mergeCell ref="A365:F365"/>
    <mergeCell ref="A354:F354"/>
    <mergeCell ref="B312:F312"/>
    <mergeCell ref="B322:F322"/>
    <mergeCell ref="B323:F323"/>
    <mergeCell ref="B333:F333"/>
    <mergeCell ref="B334:F334"/>
    <mergeCell ref="B344:F344"/>
    <mergeCell ref="A343:F343"/>
    <mergeCell ref="A332:F332"/>
    <mergeCell ref="A321:F321"/>
    <mergeCell ref="B279:F279"/>
    <mergeCell ref="B289:F289"/>
    <mergeCell ref="B290:F290"/>
    <mergeCell ref="B300:F300"/>
    <mergeCell ref="B301:F301"/>
  </mergeCells>
  <pageMargins left="0.7" right="0.7" top="0.75" bottom="0.75" header="0.3" footer="0.3"/>
  <tableParts count="3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מדיניות השקעות אחראיות</vt:lpstr>
      <vt:lpstr>הצהרות מסלולים מתמחים</vt:lpstr>
      <vt:lpstr>הצהרות מסלולים כלליים</vt:lpstr>
      <vt:lpstr>'הצהרות מסלולים מתמחים'!Print_Titles</vt:lpstr>
    </vt:vector>
  </TitlesOfParts>
  <Company>Dash Investment House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 Goldstein</dc:creator>
  <cp:lastModifiedBy>Udi Goldstein</cp:lastModifiedBy>
  <cp:lastPrinted>2020-12-28T07:42:15Z</cp:lastPrinted>
  <dcterms:created xsi:type="dcterms:W3CDTF">2015-01-11T13:10:11Z</dcterms:created>
  <dcterms:modified xsi:type="dcterms:W3CDTF">2021-02-24T10:45:20Z</dcterms:modified>
</cp:coreProperties>
</file>