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דוחות-קרן הפנסיה של הלמן-אלדובי לשעבר\מדיניות השקעה\"/>
    </mc:Choice>
  </mc:AlternateContent>
  <xr:revisionPtr revIDLastSave="0" documentId="8_{76B0B99C-E186-4B99-85E4-4F2A3FD682E3}" xr6:coauthVersionLast="36" xr6:coauthVersionMax="36" xr10:uidLastSave="{00000000-0000-0000-0000-000000000000}"/>
  <bookViews>
    <workbookView xWindow="0" yWindow="0" windowWidth="23040" windowHeight="9080" tabRatio="852" activeTab="2" xr2:uid="{00000000-000D-0000-FFFF-FFFF00000000}"/>
  </bookViews>
  <sheets>
    <sheet name="פנסיה מקיפה" sheetId="13" r:id="rId1"/>
    <sheet name="פנסיה כללית" sheetId="16" r:id="rId2"/>
    <sheet name="מדיניות השקעות אחראיות" sheetId="25" r:id="rId3"/>
  </sheets>
  <calcPr calcId="191029"/>
</workbook>
</file>

<file path=xl/calcChain.xml><?xml version="1.0" encoding="utf-8"?>
<calcChain xmlns="http://schemas.openxmlformats.org/spreadsheetml/2006/main">
  <c r="B3" i="16" l="1"/>
  <c r="B23" i="13"/>
  <c r="B3" i="13"/>
  <c r="B43" i="13" l="1"/>
  <c r="B24" i="13"/>
  <c r="E61" i="16" l="1"/>
  <c r="C61" i="16"/>
  <c r="E42" i="16"/>
  <c r="C42" i="16"/>
  <c r="E43" i="16"/>
  <c r="E27" i="16"/>
  <c r="C27" i="16"/>
  <c r="C24" i="16"/>
  <c r="C23" i="16"/>
  <c r="C6" i="16"/>
  <c r="E89" i="13"/>
  <c r="C89" i="13"/>
  <c r="E88" i="13"/>
  <c r="E67" i="13"/>
  <c r="C67" i="13"/>
  <c r="C44" i="13"/>
  <c r="E44" i="13"/>
  <c r="E46" i="13"/>
  <c r="C46" i="13"/>
  <c r="E45" i="13"/>
  <c r="C45" i="13"/>
  <c r="E27" i="13"/>
  <c r="C27" i="13"/>
  <c r="E7" i="13"/>
  <c r="C7" i="13"/>
  <c r="E25" i="13" l="1"/>
  <c r="C25" i="13"/>
  <c r="E5" i="13"/>
  <c r="C5" i="13"/>
  <c r="E80" i="16" l="1"/>
  <c r="C80" i="16"/>
  <c r="E78" i="16"/>
  <c r="C78" i="16"/>
  <c r="D91" i="13"/>
  <c r="E28" i="13" l="1"/>
  <c r="C28" i="13"/>
  <c r="E41" i="16" l="1"/>
  <c r="C41" i="16"/>
  <c r="C39" i="16"/>
  <c r="E39" i="16"/>
  <c r="E23" i="16"/>
  <c r="C8" i="13"/>
  <c r="E3" i="13"/>
  <c r="C3" i="13"/>
  <c r="E21" i="16" l="1"/>
  <c r="C21" i="16"/>
  <c r="D69" i="13" l="1"/>
  <c r="D63" i="16"/>
  <c r="E59" i="16"/>
  <c r="C59" i="16"/>
  <c r="E86" i="13" l="1"/>
  <c r="C86" i="13"/>
  <c r="E64" i="13"/>
  <c r="C64" i="13"/>
  <c r="D44" i="16" l="1"/>
  <c r="C45" i="16"/>
  <c r="E45" i="16"/>
  <c r="C5" i="16"/>
  <c r="E5" i="16"/>
  <c r="C40" i="16"/>
  <c r="E40" i="16"/>
  <c r="D26" i="16"/>
  <c r="E24" i="16"/>
  <c r="E22" i="16"/>
  <c r="C22" i="16"/>
  <c r="E9" i="16"/>
  <c r="C9" i="16"/>
  <c r="D8" i="16"/>
  <c r="E7" i="16"/>
  <c r="E6" i="16"/>
  <c r="E4" i="16"/>
  <c r="C4" i="16"/>
  <c r="C3" i="16"/>
  <c r="E3" i="16"/>
  <c r="C49" i="13" l="1"/>
  <c r="E49" i="13"/>
  <c r="C43" i="13"/>
  <c r="E43" i="13"/>
  <c r="C24" i="13"/>
  <c r="E24" i="13"/>
  <c r="C4" i="13"/>
  <c r="D48" i="13" l="1"/>
  <c r="E47" i="13"/>
  <c r="E42" i="13"/>
  <c r="C42" i="13"/>
  <c r="E30" i="13"/>
  <c r="C30" i="13"/>
  <c r="D29" i="13"/>
  <c r="E26" i="13"/>
  <c r="C26" i="13"/>
  <c r="E23" i="13"/>
  <c r="C23" i="13"/>
  <c r="E10" i="13"/>
  <c r="C10" i="13"/>
  <c r="D9" i="13"/>
  <c r="E8" i="13"/>
  <c r="E6" i="13"/>
  <c r="C6" i="13"/>
  <c r="E4" i="13"/>
</calcChain>
</file>

<file path=xl/sharedStrings.xml><?xml version="1.0" encoding="utf-8"?>
<sst xmlns="http://schemas.openxmlformats.org/spreadsheetml/2006/main" count="231" uniqueCount="44">
  <si>
    <t>אפיק</t>
  </si>
  <si>
    <t>מינימום</t>
  </si>
  <si>
    <t>מקסימום</t>
  </si>
  <si>
    <t>מדד ייחוס</t>
  </si>
  <si>
    <t xml:space="preserve">חשיפה מנייתית </t>
  </si>
  <si>
    <t>מדד ת"א 125 50% + מדד המניות העולמי 50%</t>
  </si>
  <si>
    <t>אג"ח ממשלתי</t>
  </si>
  <si>
    <t>אג"ח מיועדות</t>
  </si>
  <si>
    <t>מדד + 4.8%</t>
  </si>
  <si>
    <t>אג"ח קונצרני</t>
  </si>
  <si>
    <t>מזומן</t>
  </si>
  <si>
    <t>סה"כ במונחי חשיפה</t>
  </si>
  <si>
    <t>חשיפה למט"ח</t>
  </si>
  <si>
    <t>מניות - כולל תעודות סל וקרנות נאמנות מנייתיות, אופציות</t>
  </si>
  <si>
    <t>אג"ח מיועדות - ההקצאה לאג"ח מיועדות עשויה להשתנות כתוצאה משינויים שאינם בשליטת מנהל ההשקעות</t>
  </si>
  <si>
    <t>אג"ח קונצרני - כל נכסי החוב שאינם ממשלתיים סחירים ולא סחירים לרבות תעודות סל וקרנות המשקיעות בחוב לא ממשלתי</t>
  </si>
  <si>
    <t>אחר - כולל נכסים שלא נכללו באפיקים שלעיל</t>
  </si>
  <si>
    <t>אחר (קרנות השקעה, נדל"ן, הלוואות עמיתים והשקעות אלטרנטיביות)</t>
  </si>
  <si>
    <t>אחר (קרנות השקעה, הלוואות עמיתים, נדל"ן והשקעות אלטרנטיביות)</t>
  </si>
  <si>
    <t>מדד תל בונד 60 50% + מדד תל-בונד שקלי 50 50%</t>
  </si>
  <si>
    <t xml:space="preserve">הלמן-אלדובי קרן פנסיה כללית - מקבלי קצבאות </t>
  </si>
  <si>
    <t xml:space="preserve">הלמן-אלדובי קרן פנסיה כללית מסלול לבני 60 ומעלה </t>
  </si>
  <si>
    <t xml:space="preserve">הלמן-אלדובי קרן פנסיה כללית מסלול לבני 50 עד 60 </t>
  </si>
  <si>
    <t xml:space="preserve">הלמן-אלדובי קרן פנסיה כללית מסלול לבני 50 ומטה </t>
  </si>
  <si>
    <t xml:space="preserve">הלמן-אלדובי קרן פנסיה מקיפה - מקבלי קצבאות </t>
  </si>
  <si>
    <t xml:space="preserve">הלמן-אלדובי קרן פנסיה מקיפה מסלול לבני 60 ומעלה </t>
  </si>
  <si>
    <t xml:space="preserve">הלמן-אלדובי קרן פנסיה מקיפה מסלול לבני 50 ומטה </t>
  </si>
  <si>
    <t xml:space="preserve">הלמן-אלדובי קרן פנסיה מקיפה מסלול לבני 50 עד 60 </t>
  </si>
  <si>
    <t xml:space="preserve">הלמן-אלדובי קרן פנסיה מקיפה, "מסלול בסיסי למקבלי פנסיה " </t>
  </si>
  <si>
    <t xml:space="preserve">הלמן-אלדובי קרן פנסיה כללית - מסלול בסיסי למקבלי פנסיה </t>
  </si>
  <si>
    <t xml:space="preserve">      40% - ממשלתי שקלי 2-5, 10% ממשלתי שקלי 5+        40% - ממשלתי צמוד 2-5, 10% ממשלתי צמוד 5-10</t>
  </si>
  <si>
    <t>שיעור חשיפה לתאריך 31.12.2019</t>
  </si>
  <si>
    <t>שיעור חשיפה צפוי לשנת 2020</t>
  </si>
  <si>
    <t>מדיניות השקעות אחראיות- חלה על כל הקופות והקרנות המנוהלות על ידי הלמן אלדובי קופות גמל ופנסיה בע"מ</t>
  </si>
  <si>
    <t>החברה אימצה מודל המתוקף על ידי צד ג' שהינו בעל מומחיות בתחום ההשקעות האחראיות והממשל התאגיד בתאגידים שונים,  המודל מתייחס, בין היתר,  להיבטים הבאים:</t>
  </si>
  <si>
    <t>       א.  עצמאות הדירקטוריון, איכותו ופעלתנותו.</t>
  </si>
  <si>
    <t>       ב.  אחזקות בעלי השליטה, עסקאות עם בעלי שליטה ושיטת תגמול הבכירים בחברה.</t>
  </si>
  <si>
    <t>       ג.   איכות הביקורת והפיקוח על ידי מבקר הפנים ורואה החשבון החיצוני.</t>
  </si>
  <si>
    <t>       ד.  אתיקה, שקיפות ופתיחות לציבור.</t>
  </si>
  <si>
    <t>      ה.   איכות הסביבה.</t>
  </si>
  <si>
    <t>       ו.   זכויות אדם.</t>
  </si>
  <si>
    <t>       ז.   מדיניות העסקת עובדים.</t>
  </si>
  <si>
    <t>     ח.   חשיפה להאשמות או הרשעות בתחומים של שחיתות והתנהגות לא תחרותית.</t>
  </si>
  <si>
    <t>היה ותימצא אינדיקציה לכך שתאגיד מסוים נוקט במדיניות חריגה באחד מהפרמטרים המפורטים לעיל, המידע עשוי להילקח בחשבון במסגרת החלטות ההשקעה השוטפות של החברה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</si>
</sst>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3">
    <font>
      <sz val="10"/>
      <color rgb="FF000000"/>
      <name val="Arial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color rgb="FF00B05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Lucida Grande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rgb="FF00B05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Tahoma"/>
      <family val="2"/>
    </font>
    <font>
      <b/>
      <sz val="12"/>
      <color rgb="FF000000"/>
      <name val="David"/>
      <family val="2"/>
    </font>
    <font>
      <sz val="10"/>
      <color rgb="FF000000"/>
      <name val="Arial"/>
      <family val="2"/>
    </font>
    <font>
      <sz val="10"/>
      <name val="Tahoma"/>
      <family val="2"/>
    </font>
    <font>
      <sz val="9"/>
      <color rgb="FF000000"/>
      <name val="Arial"/>
      <family val="2"/>
    </font>
    <font>
      <b/>
      <sz val="9"/>
      <color rgb="FF000000"/>
      <name val="David"/>
      <family val="2"/>
    </font>
    <font>
      <sz val="9"/>
      <name val="Tahoma"/>
      <family val="2"/>
    </font>
    <font>
      <b/>
      <sz val="10"/>
      <color rgb="FF000000"/>
      <name val="David"/>
      <family val="2"/>
    </font>
    <font>
      <sz val="2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35">
    <xf numFmtId="0" fontId="0" fillId="0" borderId="0"/>
    <xf numFmtId="0" fontId="9" fillId="0" borderId="5"/>
    <xf numFmtId="0" fontId="12" fillId="0" borderId="5"/>
    <xf numFmtId="0" fontId="14" fillId="0" borderId="5"/>
    <xf numFmtId="0" fontId="15" fillId="0" borderId="5"/>
    <xf numFmtId="0" fontId="23" fillId="0" borderId="5"/>
    <xf numFmtId="0" fontId="30" fillId="0" borderId="5"/>
    <xf numFmtId="0" fontId="3" fillId="0" borderId="5"/>
    <xf numFmtId="0" fontId="9" fillId="0" borderId="5"/>
    <xf numFmtId="0" fontId="9" fillId="0" borderId="5"/>
    <xf numFmtId="0" fontId="9" fillId="0" borderId="5"/>
    <xf numFmtId="0" fontId="30" fillId="0" borderId="5"/>
    <xf numFmtId="0" fontId="30" fillId="0" borderId="5"/>
    <xf numFmtId="0" fontId="30" fillId="0" borderId="5"/>
    <xf numFmtId="0" fontId="30" fillId="0" borderId="5"/>
    <xf numFmtId="0" fontId="2" fillId="0" borderId="5"/>
    <xf numFmtId="0" fontId="31" fillId="0" borderId="5"/>
    <xf numFmtId="0" fontId="31" fillId="0" borderId="5"/>
    <xf numFmtId="0" fontId="31" fillId="0" borderId="5"/>
    <xf numFmtId="0" fontId="31" fillId="0" borderId="5"/>
    <xf numFmtId="0" fontId="31" fillId="0" borderId="5"/>
    <xf numFmtId="0" fontId="1" fillId="0" borderId="5"/>
    <xf numFmtId="0" fontId="9" fillId="0" borderId="5"/>
    <xf numFmtId="0" fontId="9" fillId="0" borderId="5"/>
    <xf numFmtId="0" fontId="9" fillId="0" borderId="5"/>
    <xf numFmtId="0" fontId="9" fillId="0" borderId="5"/>
    <xf numFmtId="0" fontId="9" fillId="0" borderId="5"/>
    <xf numFmtId="0" fontId="9" fillId="0" borderId="5"/>
    <xf numFmtId="0" fontId="9" fillId="0" borderId="5"/>
    <xf numFmtId="0" fontId="1" fillId="0" borderId="5"/>
    <xf numFmtId="0" fontId="9" fillId="0" borderId="5"/>
    <xf numFmtId="0" fontId="9" fillId="0" borderId="5"/>
    <xf numFmtId="0" fontId="9" fillId="0" borderId="5"/>
    <xf numFmtId="0" fontId="9" fillId="0" borderId="5"/>
    <xf numFmtId="0" fontId="9" fillId="0" borderId="5"/>
  </cellStyleXfs>
  <cellXfs count="129">
    <xf numFmtId="0" fontId="0" fillId="0" borderId="0" xfId="0" applyFont="1" applyAlignment="1"/>
    <xf numFmtId="9" fontId="24" fillId="2" borderId="4" xfId="1" applyNumberFormat="1" applyFont="1" applyFill="1" applyBorder="1" applyAlignment="1">
      <alignment horizontal="center" vertical="center" wrapText="1"/>
    </xf>
    <xf numFmtId="0" fontId="17" fillId="2" borderId="5" xfId="5" applyFont="1" applyFill="1" applyAlignment="1">
      <alignment horizontal="center" vertical="center"/>
    </xf>
    <xf numFmtId="0" fontId="18" fillId="2" borderId="5" xfId="5" applyFont="1" applyFill="1" applyAlignment="1">
      <alignment horizontal="center" vertical="center"/>
    </xf>
    <xf numFmtId="0" fontId="16" fillId="2" borderId="5" xfId="5" applyFont="1" applyFill="1" applyAlignment="1">
      <alignment horizontal="center" vertical="center"/>
    </xf>
    <xf numFmtId="0" fontId="0" fillId="2" borderId="5" xfId="5" applyFont="1" applyFill="1" applyAlignment="1">
      <alignment vertical="center"/>
    </xf>
    <xf numFmtId="10" fontId="11" fillId="2" borderId="4" xfId="1" applyNumberFormat="1" applyFont="1" applyFill="1" applyBorder="1" applyAlignment="1">
      <alignment horizontal="center" vertical="center" wrapText="1"/>
    </xf>
    <xf numFmtId="9" fontId="11" fillId="2" borderId="4" xfId="1" applyNumberFormat="1" applyFont="1" applyFill="1" applyBorder="1" applyAlignment="1">
      <alignment horizontal="center" vertical="center" wrapText="1"/>
    </xf>
    <xf numFmtId="0" fontId="19" fillId="3" borderId="5" xfId="5" applyFont="1" applyFill="1" applyAlignment="1">
      <alignment horizontal="center" vertical="center"/>
    </xf>
    <xf numFmtId="9" fontId="24" fillId="2" borderId="4" xfId="1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9" fontId="17" fillId="2" borderId="5" xfId="5" applyNumberFormat="1" applyFont="1" applyFill="1" applyAlignment="1">
      <alignment horizontal="center" vertical="center"/>
    </xf>
    <xf numFmtId="9" fontId="21" fillId="3" borderId="5" xfId="5" applyNumberFormat="1" applyFont="1" applyFill="1" applyAlignment="1">
      <alignment horizontal="center" vertical="center"/>
    </xf>
    <xf numFmtId="0" fontId="0" fillId="3" borderId="5" xfId="5" applyFont="1" applyFill="1" applyAlignment="1">
      <alignment horizontal="center" vertical="center"/>
    </xf>
    <xf numFmtId="0" fontId="16" fillId="3" borderId="5" xfId="5" applyFont="1" applyFill="1" applyAlignment="1">
      <alignment horizontal="center" vertical="center"/>
    </xf>
    <xf numFmtId="10" fontId="21" fillId="3" borderId="5" xfId="5" applyNumberFormat="1" applyFont="1" applyFill="1" applyAlignment="1">
      <alignment horizontal="center" vertical="center"/>
    </xf>
    <xf numFmtId="9" fontId="17" fillId="2" borderId="5" xfId="5" applyNumberFormat="1" applyFont="1" applyFill="1" applyAlignment="1">
      <alignment vertical="center"/>
    </xf>
    <xf numFmtId="164" fontId="17" fillId="2" borderId="5" xfId="5" applyNumberFormat="1" applyFont="1" applyFill="1" applyAlignment="1">
      <alignment vertical="center"/>
    </xf>
    <xf numFmtId="0" fontId="17" fillId="2" borderId="5" xfId="5" applyFont="1" applyFill="1" applyAlignment="1">
      <alignment vertical="center"/>
    </xf>
    <xf numFmtId="0" fontId="25" fillId="2" borderId="5" xfId="5" applyFont="1" applyFill="1" applyBorder="1" applyAlignment="1">
      <alignment horizontal="right" vertical="center"/>
    </xf>
    <xf numFmtId="0" fontId="17" fillId="2" borderId="5" xfId="5" applyFont="1" applyFill="1" applyBorder="1" applyAlignment="1">
      <alignment vertical="center"/>
    </xf>
    <xf numFmtId="0" fontId="20" fillId="2" borderId="5" xfId="5" applyFont="1" applyFill="1" applyAlignment="1">
      <alignment horizontal="center" vertical="center"/>
    </xf>
    <xf numFmtId="0" fontId="25" fillId="2" borderId="5" xfId="5" applyFont="1" applyFill="1" applyAlignment="1">
      <alignment horizontal="right" vertical="center"/>
    </xf>
    <xf numFmtId="0" fontId="13" fillId="2" borderId="5" xfId="5" applyFont="1" applyFill="1" applyAlignment="1">
      <alignment horizontal="right" vertical="center"/>
    </xf>
    <xf numFmtId="0" fontId="26" fillId="2" borderId="5" xfId="5" applyFont="1" applyFill="1" applyBorder="1" applyAlignment="1">
      <alignment horizontal="right" vertical="center"/>
    </xf>
    <xf numFmtId="0" fontId="22" fillId="2" borderId="5" xfId="5" applyFont="1" applyFill="1" applyAlignment="1">
      <alignment horizontal="center" vertical="center"/>
    </xf>
    <xf numFmtId="0" fontId="17" fillId="2" borderId="5" xfId="5" applyFont="1" applyFill="1" applyBorder="1" applyAlignment="1">
      <alignment horizontal="center" vertical="center"/>
    </xf>
    <xf numFmtId="0" fontId="17" fillId="3" borderId="5" xfId="5" applyFont="1" applyFill="1" applyAlignment="1">
      <alignment vertical="center"/>
    </xf>
    <xf numFmtId="10" fontId="11" fillId="2" borderId="4" xfId="5" applyNumberFormat="1" applyFont="1" applyFill="1" applyBorder="1" applyAlignment="1">
      <alignment horizontal="center" vertical="center" wrapText="1"/>
    </xf>
    <xf numFmtId="9" fontId="11" fillId="2" borderId="4" xfId="5" applyNumberFormat="1" applyFont="1" applyFill="1" applyBorder="1" applyAlignment="1">
      <alignment horizontal="center" vertical="center" wrapText="1"/>
    </xf>
    <xf numFmtId="9" fontId="24" fillId="2" borderId="4" xfId="5" applyNumberFormat="1" applyFont="1" applyFill="1" applyBorder="1" applyAlignment="1">
      <alignment horizontal="center" vertical="center"/>
    </xf>
    <xf numFmtId="9" fontId="24" fillId="2" borderId="4" xfId="5" applyNumberFormat="1" applyFont="1" applyFill="1" applyBorder="1" applyAlignment="1">
      <alignment horizontal="right" vertical="center"/>
    </xf>
    <xf numFmtId="9" fontId="9" fillId="2" borderId="4" xfId="5" applyNumberFormat="1" applyFont="1" applyFill="1" applyBorder="1" applyAlignment="1">
      <alignment horizontal="right" vertical="center"/>
    </xf>
    <xf numFmtId="0" fontId="3" fillId="2" borderId="4" xfId="5" applyFont="1" applyFill="1" applyBorder="1" applyAlignment="1">
      <alignment vertical="center"/>
    </xf>
    <xf numFmtId="0" fontId="13" fillId="2" borderId="5" xfId="5" applyFont="1" applyFill="1" applyAlignment="1">
      <alignment vertical="center"/>
    </xf>
    <xf numFmtId="0" fontId="13" fillId="2" borderId="5" xfId="5" applyFont="1" applyFill="1" applyAlignment="1">
      <alignment horizontal="center" vertical="center"/>
    </xf>
    <xf numFmtId="0" fontId="13" fillId="2" borderId="5" xfId="5" applyFont="1" applyFill="1" applyBorder="1" applyAlignment="1">
      <alignment vertical="center"/>
    </xf>
    <xf numFmtId="0" fontId="13" fillId="3" borderId="5" xfId="5" applyFont="1" applyFill="1" applyAlignment="1">
      <alignment vertical="center"/>
    </xf>
    <xf numFmtId="9" fontId="27" fillId="2" borderId="4" xfId="5" applyNumberFormat="1" applyFont="1" applyFill="1" applyBorder="1" applyAlignment="1">
      <alignment horizontal="center" vertical="center"/>
    </xf>
    <xf numFmtId="164" fontId="27" fillId="2" borderId="4" xfId="5" applyNumberFormat="1" applyFont="1" applyFill="1" applyBorder="1" applyAlignment="1">
      <alignment horizontal="right" vertical="center"/>
    </xf>
    <xf numFmtId="9" fontId="27" fillId="2" borderId="4" xfId="5" applyNumberFormat="1" applyFont="1" applyFill="1" applyBorder="1" applyAlignment="1">
      <alignment horizontal="right" vertical="center"/>
    </xf>
    <xf numFmtId="9" fontId="25" fillId="2" borderId="4" xfId="5" applyNumberFormat="1" applyFont="1" applyFill="1" applyBorder="1" applyAlignment="1">
      <alignment horizontal="right" vertical="center"/>
    </xf>
    <xf numFmtId="0" fontId="13" fillId="2" borderId="4" xfId="5" applyFont="1" applyFill="1" applyBorder="1" applyAlignment="1">
      <alignment vertical="center"/>
    </xf>
    <xf numFmtId="9" fontId="13" fillId="2" borderId="5" xfId="5" applyNumberFormat="1" applyFont="1" applyFill="1" applyAlignment="1">
      <alignment vertical="center"/>
    </xf>
    <xf numFmtId="164" fontId="13" fillId="2" borderId="5" xfId="5" applyNumberFormat="1" applyFont="1" applyFill="1" applyAlignment="1">
      <alignment vertical="center"/>
    </xf>
    <xf numFmtId="0" fontId="26" fillId="2" borderId="5" xfId="5" applyFont="1" applyFill="1" applyAlignment="1">
      <alignment horizontal="right" vertical="center"/>
    </xf>
    <xf numFmtId="0" fontId="22" fillId="2" borderId="5" xfId="5" applyFont="1" applyFill="1" applyBorder="1" applyAlignment="1">
      <alignment horizontal="center" vertical="center"/>
    </xf>
    <xf numFmtId="0" fontId="21" fillId="2" borderId="5" xfId="5" applyFont="1" applyFill="1" applyAlignment="1">
      <alignment horizontal="center" vertical="center"/>
    </xf>
    <xf numFmtId="10" fontId="21" fillId="2" borderId="5" xfId="5" applyNumberFormat="1" applyFont="1" applyFill="1" applyAlignment="1">
      <alignment horizontal="center" vertical="center"/>
    </xf>
    <xf numFmtId="9" fontId="21" fillId="2" borderId="5" xfId="5" applyNumberFormat="1" applyFont="1" applyFill="1" applyAlignment="1">
      <alignment horizontal="center" vertical="center"/>
    </xf>
    <xf numFmtId="0" fontId="23" fillId="2" borderId="5" xfId="5" applyFont="1" applyFill="1" applyAlignment="1">
      <alignment horizontal="center" vertical="center"/>
    </xf>
    <xf numFmtId="0" fontId="0" fillId="2" borderId="5" xfId="5" applyFont="1" applyFill="1" applyAlignment="1">
      <alignment horizontal="center" vertical="center"/>
    </xf>
    <xf numFmtId="0" fontId="10" fillId="3" borderId="5" xfId="5" applyFont="1" applyFill="1" applyAlignment="1">
      <alignment horizontal="center" vertical="center"/>
    </xf>
    <xf numFmtId="9" fontId="16" fillId="2" borderId="5" xfId="5" applyNumberFormat="1" applyFont="1" applyFill="1" applyAlignment="1">
      <alignment horizontal="center" vertical="center"/>
    </xf>
    <xf numFmtId="0" fontId="3" fillId="2" borderId="5" xfId="1" applyFont="1" applyFill="1" applyAlignment="1">
      <alignment horizontal="center" vertical="center"/>
    </xf>
    <xf numFmtId="0" fontId="9" fillId="2" borderId="5" xfId="1" applyFont="1" applyFill="1" applyAlignment="1">
      <alignment vertical="center"/>
    </xf>
    <xf numFmtId="0" fontId="9" fillId="2" borderId="5" xfId="1" applyFont="1" applyFill="1" applyBorder="1" applyAlignment="1">
      <alignment horizontal="right" vertical="center"/>
    </xf>
    <xf numFmtId="0" fontId="3" fillId="2" borderId="5" xfId="1" applyFont="1" applyFill="1" applyBorder="1" applyAlignment="1">
      <alignment horizontal="center" vertical="center"/>
    </xf>
    <xf numFmtId="0" fontId="9" fillId="2" borderId="5" xfId="1" applyFont="1" applyFill="1" applyAlignment="1">
      <alignment horizontal="right" vertical="center"/>
    </xf>
    <xf numFmtId="0" fontId="3" fillId="2" borderId="5" xfId="1" applyFont="1" applyFill="1" applyAlignment="1">
      <alignment horizontal="right" vertical="center"/>
    </xf>
    <xf numFmtId="0" fontId="28" fillId="2" borderId="5" xfId="1" applyFont="1" applyFill="1" applyAlignment="1">
      <alignment horizontal="center" vertical="center"/>
    </xf>
    <xf numFmtId="0" fontId="28" fillId="2" borderId="5" xfId="1" applyFont="1" applyFill="1" applyBorder="1" applyAlignment="1">
      <alignment horizontal="right" vertical="center"/>
    </xf>
    <xf numFmtId="0" fontId="6" fillId="3" borderId="5" xfId="1" applyFont="1" applyFill="1" applyAlignment="1">
      <alignment horizontal="center" vertical="center"/>
    </xf>
    <xf numFmtId="0" fontId="8" fillId="2" borderId="5" xfId="1" applyFont="1" applyFill="1" applyAlignment="1">
      <alignment horizontal="center" vertical="center"/>
    </xf>
    <xf numFmtId="10" fontId="8" fillId="2" borderId="5" xfId="1" applyNumberFormat="1" applyFont="1" applyFill="1" applyAlignment="1">
      <alignment horizontal="center" vertical="center"/>
    </xf>
    <xf numFmtId="9" fontId="8" fillId="2" borderId="5" xfId="1" applyNumberFormat="1" applyFont="1" applyFill="1" applyAlignment="1">
      <alignment horizontal="center" vertical="center"/>
    </xf>
    <xf numFmtId="0" fontId="9" fillId="2" borderId="5" xfId="1" applyFont="1" applyFill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3" borderId="5" xfId="1" applyFont="1" applyFill="1" applyAlignment="1">
      <alignment horizontal="center" vertical="center"/>
    </xf>
    <xf numFmtId="0" fontId="9" fillId="2" borderId="5" xfId="1" applyFont="1" applyFill="1" applyBorder="1" applyAlignment="1">
      <alignment vertical="center"/>
    </xf>
    <xf numFmtId="0" fontId="3" fillId="2" borderId="5" xfId="1" applyFont="1" applyFill="1" applyAlignment="1">
      <alignment vertical="center"/>
    </xf>
    <xf numFmtId="0" fontId="28" fillId="2" borderId="5" xfId="1" applyFont="1" applyFill="1" applyBorder="1" applyAlignment="1">
      <alignment vertical="center"/>
    </xf>
    <xf numFmtId="0" fontId="9" fillId="2" borderId="5" xfId="1" applyFont="1" applyFill="1" applyAlignment="1">
      <alignment vertical="center"/>
    </xf>
    <xf numFmtId="0" fontId="9" fillId="2" borderId="5" xfId="1" applyFont="1" applyFill="1" applyBorder="1" applyAlignment="1">
      <alignment horizontal="right" vertical="center"/>
    </xf>
    <xf numFmtId="0" fontId="9" fillId="2" borderId="5" xfId="1" applyFont="1" applyFill="1" applyAlignment="1">
      <alignment horizontal="right" vertical="center"/>
    </xf>
    <xf numFmtId="9" fontId="24" fillId="0" borderId="4" xfId="1" applyNumberFormat="1" applyFont="1" applyFill="1" applyBorder="1" applyAlignment="1">
      <alignment horizontal="center" vertical="center"/>
    </xf>
    <xf numFmtId="0" fontId="9" fillId="0" borderId="5" xfId="1" applyFont="1" applyFill="1" applyAlignment="1">
      <alignment vertical="center"/>
    </xf>
    <xf numFmtId="0" fontId="29" fillId="0" borderId="5" xfId="1" applyFont="1" applyFill="1" applyAlignment="1"/>
    <xf numFmtId="0" fontId="4" fillId="0" borderId="5" xfId="1" applyFont="1" applyFill="1" applyAlignment="1"/>
    <xf numFmtId="9" fontId="24" fillId="2" borderId="4" xfId="1" applyNumberFormat="1" applyFont="1" applyFill="1" applyBorder="1" applyAlignment="1">
      <alignment horizontal="center" vertical="center" wrapText="1"/>
    </xf>
    <xf numFmtId="10" fontId="11" fillId="2" borderId="4" xfId="1" applyNumberFormat="1" applyFont="1" applyFill="1" applyBorder="1" applyAlignment="1">
      <alignment horizontal="center" vertical="center" wrapText="1"/>
    </xf>
    <xf numFmtId="9" fontId="11" fillId="2" borderId="4" xfId="1" applyNumberFormat="1" applyFont="1" applyFill="1" applyBorder="1" applyAlignment="1">
      <alignment horizontal="center" vertical="center" wrapText="1"/>
    </xf>
    <xf numFmtId="9" fontId="24" fillId="2" borderId="4" xfId="1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3" fillId="2" borderId="5" xfId="1" applyFont="1" applyFill="1" applyAlignment="1">
      <alignment horizontal="center" vertical="center"/>
    </xf>
    <xf numFmtId="0" fontId="9" fillId="2" borderId="5" xfId="1" applyFont="1" applyFill="1" applyAlignment="1">
      <alignment vertical="center"/>
    </xf>
    <xf numFmtId="0" fontId="9" fillId="2" borderId="5" xfId="1" applyFont="1" applyFill="1" applyBorder="1" applyAlignment="1">
      <alignment horizontal="right" vertical="center"/>
    </xf>
    <xf numFmtId="0" fontId="3" fillId="2" borderId="5" xfId="1" applyFont="1" applyFill="1" applyBorder="1" applyAlignment="1">
      <alignment horizontal="center" vertical="center"/>
    </xf>
    <xf numFmtId="0" fontId="9" fillId="2" borderId="5" xfId="1" applyFont="1" applyFill="1" applyAlignment="1">
      <alignment horizontal="right" vertical="center"/>
    </xf>
    <xf numFmtId="0" fontId="3" fillId="2" borderId="5" xfId="1" applyFont="1" applyFill="1" applyAlignment="1">
      <alignment horizontal="right" vertical="center"/>
    </xf>
    <xf numFmtId="0" fontId="28" fillId="2" borderId="5" xfId="1" applyFont="1" applyFill="1" applyBorder="1" applyAlignment="1">
      <alignment horizontal="right" vertical="center"/>
    </xf>
    <xf numFmtId="0" fontId="3" fillId="2" borderId="4" xfId="1" applyFont="1" applyFill="1" applyBorder="1" applyAlignment="1">
      <alignment horizontal="center" vertical="center"/>
    </xf>
    <xf numFmtId="9" fontId="24" fillId="0" borderId="4" xfId="1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7" fillId="0" borderId="5" xfId="5" applyFont="1" applyFill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 wrapText="1" readingOrder="2"/>
    </xf>
    <xf numFmtId="0" fontId="9" fillId="0" borderId="5" xfId="27" applyFont="1" applyAlignment="1"/>
    <xf numFmtId="0" fontId="7" fillId="0" borderId="5" xfId="27" applyFont="1" applyBorder="1" applyAlignment="1">
      <alignment horizontal="right" vertical="center" readingOrder="2"/>
    </xf>
    <xf numFmtId="0" fontId="9" fillId="0" borderId="5" xfId="27" applyFont="1" applyBorder="1" applyAlignment="1"/>
    <xf numFmtId="0" fontId="7" fillId="0" borderId="5" xfId="27" applyFont="1" applyBorder="1" applyAlignment="1"/>
    <xf numFmtId="9" fontId="24" fillId="0" borderId="4" xfId="5" applyNumberFormat="1" applyFont="1" applyFill="1" applyBorder="1" applyAlignment="1">
      <alignment horizontal="right" vertical="center"/>
    </xf>
    <xf numFmtId="9" fontId="27" fillId="0" borderId="4" xfId="5" applyNumberFormat="1" applyFont="1" applyFill="1" applyBorder="1" applyAlignment="1">
      <alignment horizontal="right" vertical="center"/>
    </xf>
    <xf numFmtId="10" fontId="24" fillId="2" borderId="4" xfId="1" applyNumberFormat="1" applyFont="1" applyFill="1" applyBorder="1" applyAlignment="1">
      <alignment horizontal="center" vertical="center"/>
    </xf>
    <xf numFmtId="10" fontId="24" fillId="0" borderId="4" xfId="1" applyNumberFormat="1" applyFont="1" applyFill="1" applyBorder="1" applyAlignment="1">
      <alignment horizontal="center" vertical="center"/>
    </xf>
    <xf numFmtId="10" fontId="24" fillId="2" borderId="4" xfId="5" applyNumberFormat="1" applyFont="1" applyFill="1" applyBorder="1" applyAlignment="1">
      <alignment horizontal="right" vertical="center"/>
    </xf>
    <xf numFmtId="10" fontId="27" fillId="2" borderId="4" xfId="5" applyNumberFormat="1" applyFont="1" applyFill="1" applyBorder="1" applyAlignment="1">
      <alignment horizontal="right" vertical="center"/>
    </xf>
    <xf numFmtId="0" fontId="5" fillId="2" borderId="5" xfId="1" applyFont="1" applyFill="1" applyAlignment="1">
      <alignment horizontal="center" vertical="center"/>
    </xf>
    <xf numFmtId="0" fontId="9" fillId="2" borderId="5" xfId="1" applyFont="1" applyFill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9" fillId="2" borderId="5" xfId="1" applyFont="1" applyFill="1" applyBorder="1" applyAlignment="1">
      <alignment horizontal="right" vertical="center"/>
    </xf>
    <xf numFmtId="0" fontId="9" fillId="2" borderId="5" xfId="1" applyFont="1" applyFill="1" applyAlignment="1">
      <alignment horizontal="right" vertical="center"/>
    </xf>
    <xf numFmtId="9" fontId="5" fillId="2" borderId="1" xfId="1" applyNumberFormat="1" applyFont="1" applyFill="1" applyBorder="1" applyAlignment="1">
      <alignment horizontal="center" vertical="center"/>
    </xf>
    <xf numFmtId="0" fontId="25" fillId="2" borderId="5" xfId="5" applyFont="1" applyFill="1" applyAlignment="1">
      <alignment horizontal="right" vertical="center"/>
    </xf>
    <xf numFmtId="0" fontId="25" fillId="2" borderId="5" xfId="5" applyFont="1" applyFill="1" applyAlignment="1">
      <alignment vertical="center"/>
    </xf>
    <xf numFmtId="0" fontId="18" fillId="2" borderId="5" xfId="5" applyFont="1" applyFill="1" applyAlignment="1">
      <alignment horizontal="center" vertical="center"/>
    </xf>
    <xf numFmtId="0" fontId="0" fillId="2" borderId="5" xfId="5" applyFont="1" applyFill="1" applyAlignment="1">
      <alignment vertical="center"/>
    </xf>
    <xf numFmtId="0" fontId="26" fillId="2" borderId="5" xfId="5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5" fillId="2" borderId="1" xfId="5" applyFont="1" applyFill="1" applyBorder="1" applyAlignment="1">
      <alignment horizontal="center" vertical="center"/>
    </xf>
    <xf numFmtId="0" fontId="3" fillId="2" borderId="2" xfId="5" applyFont="1" applyFill="1" applyBorder="1" applyAlignment="1">
      <alignment vertical="center"/>
    </xf>
    <xf numFmtId="0" fontId="3" fillId="2" borderId="3" xfId="5" applyFont="1" applyFill="1" applyBorder="1" applyAlignment="1">
      <alignment vertical="center"/>
    </xf>
    <xf numFmtId="0" fontId="25" fillId="2" borderId="5" xfId="5" applyFont="1" applyFill="1" applyBorder="1" applyAlignment="1">
      <alignment horizontal="right" vertical="center"/>
    </xf>
    <xf numFmtId="0" fontId="32" fillId="0" borderId="5" xfId="27" applyFont="1" applyAlignment="1">
      <alignment horizontal="right"/>
    </xf>
  </cellXfs>
  <cellStyles count="35">
    <cellStyle name="Normal" xfId="0" builtinId="0"/>
    <cellStyle name="Normal 10" xfId="13" xr:uid="{00000000-0005-0000-0000-000001000000}"/>
    <cellStyle name="Normal 10 2" xfId="27" xr:uid="{00000000-0005-0000-0000-000002000000}"/>
    <cellStyle name="Normal 11" xfId="14" xr:uid="{00000000-0005-0000-0000-000003000000}"/>
    <cellStyle name="Normal 11 2" xfId="28" xr:uid="{00000000-0005-0000-0000-000004000000}"/>
    <cellStyle name="Normal 12" xfId="16" xr:uid="{00000000-0005-0000-0000-000005000000}"/>
    <cellStyle name="Normal 12 2" xfId="30" xr:uid="{00000000-0005-0000-0000-000006000000}"/>
    <cellStyle name="Normal 13" xfId="17" xr:uid="{00000000-0005-0000-0000-000007000000}"/>
    <cellStyle name="Normal 13 2" xfId="31" xr:uid="{00000000-0005-0000-0000-000008000000}"/>
    <cellStyle name="Normal 14" xfId="18" xr:uid="{00000000-0005-0000-0000-000009000000}"/>
    <cellStyle name="Normal 14 2" xfId="32" xr:uid="{00000000-0005-0000-0000-00000A000000}"/>
    <cellStyle name="Normal 15" xfId="19" xr:uid="{00000000-0005-0000-0000-00000B000000}"/>
    <cellStyle name="Normal 15 2" xfId="33" xr:uid="{00000000-0005-0000-0000-00000C000000}"/>
    <cellStyle name="Normal 16" xfId="20" xr:uid="{00000000-0005-0000-0000-00000D000000}"/>
    <cellStyle name="Normal 16 2" xfId="34" xr:uid="{00000000-0005-0000-0000-00000E000000}"/>
    <cellStyle name="Normal 17" xfId="22" xr:uid="{00000000-0005-0000-0000-00000F000000}"/>
    <cellStyle name="Normal 18" xfId="21" xr:uid="{00000000-0005-0000-0000-000010000000}"/>
    <cellStyle name="Normal 19" xfId="23" xr:uid="{00000000-0005-0000-0000-000011000000}"/>
    <cellStyle name="Normal 2" xfId="1" xr:uid="{00000000-0005-0000-0000-000012000000}"/>
    <cellStyle name="Normal 2 2" xfId="15" xr:uid="{00000000-0005-0000-0000-000013000000}"/>
    <cellStyle name="Normal 2 2 2" xfId="29" xr:uid="{00000000-0005-0000-0000-000014000000}"/>
    <cellStyle name="Normal 3" xfId="2" xr:uid="{00000000-0005-0000-0000-000015000000}"/>
    <cellStyle name="Normal 3 2" xfId="7" xr:uid="{00000000-0005-0000-0000-000016000000}"/>
    <cellStyle name="Normal 4" xfId="3" xr:uid="{00000000-0005-0000-0000-000017000000}"/>
    <cellStyle name="Normal 4 2" xfId="8" xr:uid="{00000000-0005-0000-0000-000018000000}"/>
    <cellStyle name="Normal 5" xfId="4" xr:uid="{00000000-0005-0000-0000-000019000000}"/>
    <cellStyle name="Normal 5 2" xfId="9" xr:uid="{00000000-0005-0000-0000-00001A000000}"/>
    <cellStyle name="Normal 6" xfId="5" xr:uid="{00000000-0005-0000-0000-00001B000000}"/>
    <cellStyle name="Normal 6 2" xfId="10" xr:uid="{00000000-0005-0000-0000-00001C000000}"/>
    <cellStyle name="Normal 7" xfId="6" xr:uid="{00000000-0005-0000-0000-00001D000000}"/>
    <cellStyle name="Normal 7 2" xfId="24" xr:uid="{00000000-0005-0000-0000-00001E000000}"/>
    <cellStyle name="Normal 8" xfId="11" xr:uid="{00000000-0005-0000-0000-00001F000000}"/>
    <cellStyle name="Normal 8 2" xfId="25" xr:uid="{00000000-0005-0000-0000-000020000000}"/>
    <cellStyle name="Normal 9" xfId="12" xr:uid="{00000000-0005-0000-0000-000021000000}"/>
    <cellStyle name="Normal 9 2" xfId="26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L970"/>
  <sheetViews>
    <sheetView rightToLeft="1" zoomScaleNormal="100" workbookViewId="0">
      <selection activeCell="H14" sqref="H14"/>
    </sheetView>
  </sheetViews>
  <sheetFormatPr defaultColWidth="14.453125" defaultRowHeight="15.75" customHeight="1"/>
  <cols>
    <col min="1" max="1" width="49.453125" style="55" customWidth="1"/>
    <col min="2" max="2" width="27.08984375" style="55" customWidth="1"/>
    <col min="3" max="3" width="10.90625" style="55" customWidth="1"/>
    <col min="4" max="4" width="24.08984375" style="55" customWidth="1"/>
    <col min="5" max="5" width="10.6328125" style="55" customWidth="1"/>
    <col min="6" max="6" width="46.54296875" style="55" customWidth="1"/>
    <col min="7" max="7" width="5.6328125" style="55" customWidth="1"/>
    <col min="8" max="12" width="19.6328125" style="55" customWidth="1"/>
    <col min="13" max="16384" width="14.453125" style="55"/>
  </cols>
  <sheetData>
    <row r="1" spans="1:12" ht="13">
      <c r="A1" s="115" t="s">
        <v>26</v>
      </c>
      <c r="B1" s="111"/>
      <c r="C1" s="111"/>
      <c r="D1" s="111"/>
      <c r="E1" s="111"/>
      <c r="F1" s="112"/>
      <c r="G1" s="54"/>
      <c r="H1" s="54"/>
      <c r="I1" s="54"/>
      <c r="J1" s="54"/>
      <c r="K1" s="54"/>
      <c r="L1" s="54"/>
    </row>
    <row r="2" spans="1:12" ht="13">
      <c r="A2" s="6" t="s">
        <v>0</v>
      </c>
      <c r="B2" s="6" t="s">
        <v>31</v>
      </c>
      <c r="C2" s="7" t="s">
        <v>1</v>
      </c>
      <c r="D2" s="7" t="s">
        <v>32</v>
      </c>
      <c r="E2" s="7" t="s">
        <v>2</v>
      </c>
      <c r="F2" s="7" t="s">
        <v>3</v>
      </c>
      <c r="G2" s="54"/>
      <c r="H2" s="54"/>
      <c r="I2" s="54"/>
      <c r="J2" s="54"/>
      <c r="K2" s="54"/>
      <c r="L2" s="54"/>
    </row>
    <row r="3" spans="1:12" ht="12.5">
      <c r="A3" s="9" t="s">
        <v>4</v>
      </c>
      <c r="B3" s="104">
        <f>45.93%</f>
        <v>0.45929999999999999</v>
      </c>
      <c r="C3" s="9">
        <f>D3-0.06</f>
        <v>0.37</v>
      </c>
      <c r="D3" s="92">
        <v>0.43</v>
      </c>
      <c r="E3" s="9">
        <f>D3+0.06</f>
        <v>0.49</v>
      </c>
      <c r="F3" s="10" t="s">
        <v>5</v>
      </c>
      <c r="G3" s="54"/>
      <c r="H3" s="54"/>
      <c r="I3" s="54"/>
      <c r="J3" s="54"/>
      <c r="K3" s="54"/>
      <c r="L3" s="54"/>
    </row>
    <row r="4" spans="1:12" ht="25">
      <c r="A4" s="9" t="s">
        <v>6</v>
      </c>
      <c r="B4" s="105">
        <v>8.2799999999999999E-2</v>
      </c>
      <c r="C4" s="9">
        <f>D4-0.05</f>
        <v>2.0000000000000004E-2</v>
      </c>
      <c r="D4" s="92">
        <v>7.0000000000000007E-2</v>
      </c>
      <c r="E4" s="9">
        <f>D4+0.05</f>
        <v>0.12000000000000001</v>
      </c>
      <c r="F4" s="97" t="s">
        <v>30</v>
      </c>
      <c r="G4" s="54"/>
      <c r="H4" s="54"/>
      <c r="I4" s="54"/>
      <c r="J4" s="54"/>
      <c r="K4" s="54"/>
      <c r="L4" s="54"/>
    </row>
    <row r="5" spans="1:12" ht="12.5">
      <c r="A5" s="9" t="s">
        <v>7</v>
      </c>
      <c r="B5" s="105">
        <v>0.28029999999999999</v>
      </c>
      <c r="C5" s="82">
        <f>D5-0.05</f>
        <v>0.25</v>
      </c>
      <c r="D5" s="9">
        <v>0.3</v>
      </c>
      <c r="E5" s="82">
        <f>D5+0.05</f>
        <v>0.35</v>
      </c>
      <c r="F5" s="10" t="s">
        <v>8</v>
      </c>
      <c r="G5" s="54"/>
      <c r="H5" s="54"/>
      <c r="I5" s="54"/>
      <c r="J5" s="54"/>
      <c r="K5" s="54"/>
      <c r="L5" s="54"/>
    </row>
    <row r="6" spans="1:12" ht="12.5">
      <c r="A6" s="9" t="s">
        <v>9</v>
      </c>
      <c r="B6" s="105">
        <v>0.18229999999999999</v>
      </c>
      <c r="C6" s="9">
        <f>D6-0.06</f>
        <v>0.14000000000000001</v>
      </c>
      <c r="D6" s="92">
        <v>0.2</v>
      </c>
      <c r="E6" s="9">
        <f>D6+0.06</f>
        <v>0.26</v>
      </c>
      <c r="F6" s="10" t="s">
        <v>19</v>
      </c>
      <c r="G6" s="54"/>
      <c r="H6" s="54"/>
      <c r="I6" s="54"/>
      <c r="J6" s="54"/>
      <c r="K6" s="54"/>
      <c r="L6" s="54"/>
    </row>
    <row r="7" spans="1:12" ht="12.5">
      <c r="A7" s="92" t="s">
        <v>10</v>
      </c>
      <c r="B7" s="105">
        <v>2.5700000000000001E-2</v>
      </c>
      <c r="C7" s="92">
        <f>D7-0.05</f>
        <v>0</v>
      </c>
      <c r="D7" s="92">
        <v>0.05</v>
      </c>
      <c r="E7" s="92">
        <f>D7+0.05</f>
        <v>0.1</v>
      </c>
      <c r="F7" s="95"/>
      <c r="G7" s="96"/>
      <c r="H7" s="54"/>
      <c r="I7" s="54"/>
      <c r="J7" s="54"/>
      <c r="K7" s="54"/>
      <c r="L7" s="54"/>
    </row>
    <row r="8" spans="1:12" ht="27" customHeight="1">
      <c r="A8" s="1" t="s">
        <v>17</v>
      </c>
      <c r="B8" s="105">
        <v>3.4599999999999999E-2</v>
      </c>
      <c r="C8" s="9">
        <f>D8-0.05</f>
        <v>0</v>
      </c>
      <c r="D8" s="92">
        <v>0.05</v>
      </c>
      <c r="E8" s="9">
        <f>D8+0.05</f>
        <v>0.1</v>
      </c>
      <c r="F8" s="67"/>
      <c r="G8" s="54"/>
      <c r="H8" s="54"/>
      <c r="I8" s="54"/>
      <c r="J8" s="54"/>
      <c r="K8" s="54"/>
      <c r="L8" s="54"/>
    </row>
    <row r="9" spans="1:12" ht="12.5">
      <c r="A9" s="9" t="s">
        <v>11</v>
      </c>
      <c r="B9" s="104"/>
      <c r="C9" s="9"/>
      <c r="D9" s="9">
        <f>SUM(D3:D8)</f>
        <v>1.1000000000000001</v>
      </c>
      <c r="E9" s="9"/>
      <c r="F9" s="67"/>
      <c r="G9" s="54"/>
      <c r="H9" s="54"/>
      <c r="I9" s="54"/>
      <c r="J9" s="54"/>
      <c r="K9" s="54"/>
      <c r="L9" s="54"/>
    </row>
    <row r="10" spans="1:12" ht="12.5">
      <c r="A10" s="9" t="s">
        <v>12</v>
      </c>
      <c r="B10" s="104">
        <v>0.21690000000000001</v>
      </c>
      <c r="C10" s="9">
        <f>D10-0.06</f>
        <v>0.14000000000000001</v>
      </c>
      <c r="D10" s="92">
        <v>0.2</v>
      </c>
      <c r="E10" s="9">
        <f>D10+0.06</f>
        <v>0.26</v>
      </c>
      <c r="F10" s="67"/>
      <c r="G10" s="54"/>
      <c r="H10" s="54"/>
      <c r="I10" s="54"/>
      <c r="J10" s="54"/>
      <c r="K10" s="54"/>
      <c r="L10" s="54"/>
    </row>
    <row r="11" spans="1:12" ht="12.5">
      <c r="G11" s="54"/>
      <c r="H11" s="54"/>
      <c r="I11" s="54"/>
      <c r="J11" s="54"/>
      <c r="K11" s="54"/>
      <c r="L11" s="54"/>
    </row>
    <row r="12" spans="1:12" ht="12.5">
      <c r="A12" s="113" t="s">
        <v>13</v>
      </c>
      <c r="B12" s="114"/>
      <c r="C12" s="114"/>
      <c r="D12" s="114"/>
      <c r="E12" s="114"/>
      <c r="F12" s="114"/>
      <c r="G12" s="114"/>
      <c r="H12" s="54"/>
      <c r="I12" s="54"/>
      <c r="J12" s="54"/>
      <c r="K12" s="54"/>
      <c r="L12" s="54"/>
    </row>
    <row r="13" spans="1:12" ht="12.5">
      <c r="A13" s="56" t="s">
        <v>14</v>
      </c>
      <c r="B13" s="57"/>
      <c r="C13" s="57"/>
      <c r="D13" s="57"/>
      <c r="E13" s="54"/>
      <c r="F13" s="54"/>
      <c r="G13" s="54"/>
      <c r="H13" s="54"/>
      <c r="I13" s="54"/>
      <c r="J13" s="54"/>
      <c r="K13" s="54"/>
      <c r="L13" s="54"/>
    </row>
    <row r="14" spans="1:12" ht="12.5">
      <c r="A14" s="56" t="s">
        <v>15</v>
      </c>
      <c r="B14" s="57"/>
      <c r="C14" s="57"/>
      <c r="D14" s="57"/>
      <c r="E14" s="57"/>
      <c r="F14" s="54"/>
      <c r="G14" s="54"/>
      <c r="H14" s="54"/>
      <c r="I14" s="54"/>
      <c r="J14" s="54"/>
      <c r="K14" s="54"/>
      <c r="L14" s="54"/>
    </row>
    <row r="15" spans="1:12" ht="12.5">
      <c r="A15" s="58" t="s">
        <v>16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</row>
    <row r="16" spans="1:12" ht="13">
      <c r="A16" s="59"/>
      <c r="B16" s="54"/>
      <c r="C16" s="54"/>
      <c r="D16" s="54"/>
      <c r="E16" s="54"/>
      <c r="F16" s="54"/>
      <c r="G16" s="60"/>
      <c r="H16" s="54"/>
      <c r="I16" s="54"/>
      <c r="J16" s="54"/>
      <c r="K16" s="54"/>
      <c r="L16" s="54"/>
    </row>
    <row r="17" spans="1:12" ht="13">
      <c r="A17" s="61"/>
      <c r="B17" s="57"/>
      <c r="C17" s="57"/>
      <c r="D17" s="57"/>
      <c r="E17" s="57"/>
      <c r="F17" s="57"/>
      <c r="G17" s="60"/>
      <c r="H17" s="54"/>
      <c r="I17" s="54"/>
      <c r="J17" s="54"/>
      <c r="K17" s="54"/>
      <c r="L17" s="54"/>
    </row>
    <row r="18" spans="1:12" ht="13">
      <c r="A18" s="61"/>
      <c r="B18" s="57"/>
      <c r="C18" s="57"/>
      <c r="D18" s="57"/>
      <c r="E18" s="57"/>
      <c r="F18" s="57"/>
      <c r="G18" s="54"/>
      <c r="H18" s="54"/>
      <c r="I18" s="54"/>
      <c r="J18" s="54"/>
      <c r="K18" s="54"/>
      <c r="L18" s="54"/>
    </row>
    <row r="19" spans="1:12" ht="13">
      <c r="A19" s="61"/>
      <c r="B19" s="57"/>
      <c r="C19" s="57"/>
      <c r="D19" s="57"/>
      <c r="E19" s="57"/>
      <c r="F19" s="57"/>
      <c r="G19" s="54"/>
      <c r="H19" s="54"/>
      <c r="I19" s="54"/>
      <c r="J19" s="54"/>
      <c r="K19" s="54"/>
      <c r="L19" s="54"/>
    </row>
    <row r="20" spans="1:12" ht="12.5">
      <c r="A20" s="68"/>
      <c r="B20" s="68"/>
      <c r="C20" s="68"/>
      <c r="D20" s="68"/>
      <c r="E20" s="68"/>
      <c r="F20" s="68"/>
      <c r="G20" s="54"/>
      <c r="H20" s="54"/>
      <c r="I20" s="54"/>
      <c r="J20" s="54"/>
      <c r="K20" s="54"/>
      <c r="L20" s="54"/>
    </row>
    <row r="21" spans="1:12" ht="13">
      <c r="A21" s="110" t="s">
        <v>27</v>
      </c>
      <c r="B21" s="111"/>
      <c r="C21" s="111"/>
      <c r="D21" s="111"/>
      <c r="E21" s="111"/>
      <c r="F21" s="112"/>
      <c r="G21" s="54"/>
      <c r="H21" s="54"/>
      <c r="I21" s="54"/>
      <c r="J21" s="54"/>
      <c r="K21" s="54"/>
      <c r="L21" s="54"/>
    </row>
    <row r="22" spans="1:12" ht="13">
      <c r="A22" s="6" t="s">
        <v>0</v>
      </c>
      <c r="B22" s="6" t="s">
        <v>31</v>
      </c>
      <c r="C22" s="7" t="s">
        <v>1</v>
      </c>
      <c r="D22" s="7" t="s">
        <v>32</v>
      </c>
      <c r="E22" s="7" t="s">
        <v>2</v>
      </c>
      <c r="F22" s="7" t="s">
        <v>3</v>
      </c>
      <c r="G22" s="54"/>
      <c r="H22" s="54"/>
      <c r="I22" s="54"/>
      <c r="J22" s="54"/>
      <c r="K22" s="54"/>
      <c r="L22" s="54"/>
    </row>
    <row r="23" spans="1:12" ht="12.5">
      <c r="A23" s="9" t="s">
        <v>4</v>
      </c>
      <c r="B23" s="104">
        <f>35.17%</f>
        <v>0.35170000000000001</v>
      </c>
      <c r="C23" s="9">
        <f>D23-0.06</f>
        <v>0.28000000000000003</v>
      </c>
      <c r="D23" s="92">
        <v>0.34</v>
      </c>
      <c r="E23" s="9">
        <f>D23+0.06</f>
        <v>0.4</v>
      </c>
      <c r="F23" s="10" t="s">
        <v>5</v>
      </c>
      <c r="G23" s="54"/>
      <c r="H23" s="54"/>
      <c r="I23" s="54"/>
      <c r="J23" s="54"/>
      <c r="K23" s="54"/>
      <c r="L23" s="54"/>
    </row>
    <row r="24" spans="1:12" ht="25">
      <c r="A24" s="9" t="s">
        <v>6</v>
      </c>
      <c r="B24" s="105">
        <f>9.72%+1.53%</f>
        <v>0.11250000000000002</v>
      </c>
      <c r="C24" s="9">
        <f>D24-0.05</f>
        <v>2.0000000000000004E-2</v>
      </c>
      <c r="D24" s="92">
        <v>7.0000000000000007E-2</v>
      </c>
      <c r="E24" s="9">
        <f>D24+0.05</f>
        <v>0.12000000000000001</v>
      </c>
      <c r="F24" s="97" t="s">
        <v>30</v>
      </c>
      <c r="G24" s="54"/>
      <c r="H24" s="54"/>
      <c r="I24" s="54"/>
      <c r="J24" s="54"/>
      <c r="K24" s="54"/>
      <c r="L24" s="54"/>
    </row>
    <row r="25" spans="1:12" ht="12.5">
      <c r="A25" s="9" t="s">
        <v>7</v>
      </c>
      <c r="B25" s="105">
        <v>0.2727</v>
      </c>
      <c r="C25" s="82">
        <f>D25-0.05</f>
        <v>0.25</v>
      </c>
      <c r="D25" s="9">
        <v>0.3</v>
      </c>
      <c r="E25" s="82">
        <f>D25+0.05</f>
        <v>0.35</v>
      </c>
      <c r="F25" s="10" t="s">
        <v>8</v>
      </c>
      <c r="G25" s="54"/>
      <c r="H25" s="54"/>
      <c r="I25" s="54"/>
      <c r="J25" s="54"/>
      <c r="K25" s="54"/>
      <c r="L25" s="54"/>
    </row>
    <row r="26" spans="1:12" ht="12.5">
      <c r="A26" s="9" t="s">
        <v>9</v>
      </c>
      <c r="B26" s="105">
        <v>0.22439999999999999</v>
      </c>
      <c r="C26" s="9">
        <f>D26-0.06</f>
        <v>0.19</v>
      </c>
      <c r="D26" s="92">
        <v>0.25</v>
      </c>
      <c r="E26" s="9">
        <f>D26+0.06</f>
        <v>0.31</v>
      </c>
      <c r="F26" s="10" t="s">
        <v>19</v>
      </c>
      <c r="G26" s="54"/>
      <c r="H26" s="54"/>
      <c r="I26" s="54"/>
      <c r="J26" s="54"/>
      <c r="K26" s="54"/>
      <c r="L26" s="54"/>
    </row>
    <row r="27" spans="1:12" ht="12.5">
      <c r="A27" s="9" t="s">
        <v>10</v>
      </c>
      <c r="B27" s="104">
        <v>8.2199999999999995E-2</v>
      </c>
      <c r="C27" s="92">
        <f>D27-0.05</f>
        <v>0</v>
      </c>
      <c r="D27" s="92">
        <v>0.05</v>
      </c>
      <c r="E27" s="92">
        <f>D27+0.05</f>
        <v>0.1</v>
      </c>
      <c r="F27" s="67"/>
      <c r="G27" s="54"/>
      <c r="H27" s="54"/>
      <c r="I27" s="54"/>
      <c r="J27" s="54"/>
      <c r="K27" s="54"/>
      <c r="L27" s="54"/>
    </row>
    <row r="28" spans="1:12" ht="25">
      <c r="A28" s="1" t="s">
        <v>17</v>
      </c>
      <c r="B28" s="105">
        <v>1.8100000000000002E-2</v>
      </c>
      <c r="C28" s="9">
        <f>D28-0.05</f>
        <v>0</v>
      </c>
      <c r="D28" s="92">
        <v>0.05</v>
      </c>
      <c r="E28" s="9">
        <f>D28+0.05</f>
        <v>0.1</v>
      </c>
      <c r="F28" s="67"/>
      <c r="G28" s="54"/>
      <c r="H28" s="54"/>
      <c r="I28" s="54"/>
      <c r="J28" s="54"/>
      <c r="K28" s="54"/>
      <c r="L28" s="54"/>
    </row>
    <row r="29" spans="1:12" ht="12.5">
      <c r="A29" s="9" t="s">
        <v>11</v>
      </c>
      <c r="B29" s="104"/>
      <c r="C29" s="9"/>
      <c r="D29" s="9">
        <f>SUM(D23:D28)</f>
        <v>1.06</v>
      </c>
      <c r="E29" s="9"/>
      <c r="F29" s="67"/>
      <c r="G29" s="54"/>
      <c r="H29" s="54"/>
      <c r="I29" s="54"/>
      <c r="J29" s="54"/>
      <c r="K29" s="54"/>
      <c r="L29" s="54"/>
    </row>
    <row r="30" spans="1:12" ht="12.5">
      <c r="A30" s="9" t="s">
        <v>12</v>
      </c>
      <c r="B30" s="104">
        <v>0.1668</v>
      </c>
      <c r="C30" s="9">
        <f>D30-0.06</f>
        <v>0.12</v>
      </c>
      <c r="D30" s="92">
        <v>0.18</v>
      </c>
      <c r="E30" s="9">
        <f>D30+0.06</f>
        <v>0.24</v>
      </c>
      <c r="F30" s="67"/>
      <c r="G30" s="54"/>
      <c r="H30" s="54"/>
      <c r="I30" s="54"/>
      <c r="J30" s="54"/>
      <c r="K30" s="54"/>
      <c r="L30" s="54"/>
    </row>
    <row r="31" spans="1:12" ht="12.5">
      <c r="G31" s="54"/>
      <c r="H31" s="54"/>
      <c r="I31" s="54"/>
      <c r="J31" s="54"/>
      <c r="K31" s="54"/>
      <c r="L31" s="54"/>
    </row>
    <row r="32" spans="1:12" ht="12.5">
      <c r="A32" s="69" t="s">
        <v>13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</row>
    <row r="33" spans="1:12" ht="12.5">
      <c r="A33" s="69" t="s">
        <v>14</v>
      </c>
      <c r="B33" s="57"/>
      <c r="C33" s="57"/>
      <c r="D33" s="57"/>
      <c r="E33" s="54"/>
      <c r="F33" s="54"/>
      <c r="G33" s="54"/>
      <c r="H33" s="54"/>
      <c r="I33" s="54"/>
      <c r="J33" s="54"/>
      <c r="K33" s="54"/>
      <c r="L33" s="54"/>
    </row>
    <row r="34" spans="1:12" ht="12.5">
      <c r="A34" s="69" t="s">
        <v>15</v>
      </c>
      <c r="B34" s="57"/>
      <c r="C34" s="57"/>
      <c r="D34" s="57"/>
      <c r="E34" s="57"/>
      <c r="F34" s="54"/>
      <c r="G34" s="54"/>
      <c r="H34" s="54"/>
      <c r="I34" s="54"/>
      <c r="J34" s="54"/>
      <c r="K34" s="54"/>
      <c r="L34" s="54"/>
    </row>
    <row r="35" spans="1:12" ht="12.5">
      <c r="A35" s="55" t="s">
        <v>16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</row>
    <row r="36" spans="1:12" ht="12.5">
      <c r="A36" s="70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</row>
    <row r="37" spans="1:12" ht="13">
      <c r="A37" s="71"/>
      <c r="B37" s="57"/>
      <c r="C37" s="57"/>
      <c r="D37" s="57"/>
      <c r="E37" s="57"/>
      <c r="F37" s="57"/>
      <c r="G37" s="54"/>
      <c r="H37" s="54"/>
      <c r="I37" s="54"/>
      <c r="J37" s="54"/>
      <c r="K37" s="54"/>
      <c r="L37" s="54"/>
    </row>
    <row r="38" spans="1:12" ht="13">
      <c r="A38" s="71"/>
      <c r="B38" s="57"/>
      <c r="C38" s="57"/>
      <c r="D38" s="57"/>
      <c r="E38" s="57"/>
      <c r="F38" s="57"/>
      <c r="G38" s="54"/>
      <c r="H38" s="54"/>
      <c r="I38" s="54"/>
      <c r="J38" s="54"/>
      <c r="K38" s="54"/>
      <c r="L38" s="54"/>
    </row>
    <row r="39" spans="1:12" ht="13">
      <c r="A39" s="71"/>
      <c r="B39" s="57"/>
      <c r="C39" s="57"/>
      <c r="D39" s="57"/>
      <c r="E39" s="57"/>
      <c r="F39" s="57"/>
      <c r="G39" s="54"/>
      <c r="H39" s="54"/>
      <c r="I39" s="54"/>
      <c r="J39" s="54"/>
      <c r="K39" s="54"/>
      <c r="L39" s="54"/>
    </row>
    <row r="40" spans="1:12" ht="13">
      <c r="A40" s="110" t="s">
        <v>25</v>
      </c>
      <c r="B40" s="111"/>
      <c r="C40" s="111"/>
      <c r="D40" s="111"/>
      <c r="E40" s="111"/>
      <c r="F40" s="112"/>
      <c r="G40" s="54"/>
      <c r="H40" s="54"/>
      <c r="I40" s="54"/>
      <c r="J40" s="54"/>
      <c r="K40" s="54"/>
      <c r="L40" s="54"/>
    </row>
    <row r="41" spans="1:12" ht="13">
      <c r="A41" s="6" t="s">
        <v>0</v>
      </c>
      <c r="B41" s="6" t="s">
        <v>31</v>
      </c>
      <c r="C41" s="7" t="s">
        <v>1</v>
      </c>
      <c r="D41" s="7" t="s">
        <v>32</v>
      </c>
      <c r="E41" s="7" t="s">
        <v>2</v>
      </c>
      <c r="F41" s="7" t="s">
        <v>3</v>
      </c>
      <c r="G41" s="54"/>
      <c r="H41" s="54"/>
      <c r="I41" s="54"/>
      <c r="J41" s="54"/>
      <c r="K41" s="54"/>
      <c r="L41" s="54"/>
    </row>
    <row r="42" spans="1:12" ht="12.5">
      <c r="A42" s="9" t="s">
        <v>4</v>
      </c>
      <c r="B42" s="104">
        <v>0.21690000000000001</v>
      </c>
      <c r="C42" s="9">
        <f>D42-0.06</f>
        <v>0.14000000000000001</v>
      </c>
      <c r="D42" s="9">
        <v>0.2</v>
      </c>
      <c r="E42" s="9">
        <f>D42+0.06</f>
        <v>0.26</v>
      </c>
      <c r="F42" s="10" t="s">
        <v>5</v>
      </c>
      <c r="G42" s="54"/>
      <c r="H42" s="54"/>
      <c r="I42" s="54"/>
      <c r="J42" s="54"/>
      <c r="K42" s="54"/>
      <c r="L42" s="54"/>
    </row>
    <row r="43" spans="1:12" ht="25">
      <c r="A43" s="9" t="s">
        <v>6</v>
      </c>
      <c r="B43" s="105">
        <f>21.23%+1.35%</f>
        <v>0.22580000000000003</v>
      </c>
      <c r="C43" s="9">
        <f>D43-0.05</f>
        <v>0.15000000000000002</v>
      </c>
      <c r="D43" s="82">
        <v>0.2</v>
      </c>
      <c r="E43" s="9">
        <f>D43+0.05</f>
        <v>0.25</v>
      </c>
      <c r="F43" s="97" t="s">
        <v>30</v>
      </c>
      <c r="G43" s="54"/>
      <c r="H43" s="54"/>
      <c r="I43" s="54"/>
      <c r="J43" s="54"/>
      <c r="K43" s="54"/>
      <c r="L43" s="54"/>
    </row>
    <row r="44" spans="1:12" ht="12.5">
      <c r="A44" s="9" t="s">
        <v>7</v>
      </c>
      <c r="B44" s="105">
        <v>0.26769999999999999</v>
      </c>
      <c r="C44" s="92">
        <f>D44-0.05</f>
        <v>0.25</v>
      </c>
      <c r="D44" s="92">
        <v>0.3</v>
      </c>
      <c r="E44" s="92">
        <f>D44+0.05</f>
        <v>0.35</v>
      </c>
      <c r="F44" s="10" t="s">
        <v>8</v>
      </c>
      <c r="G44" s="54"/>
      <c r="H44" s="54"/>
      <c r="I44" s="54"/>
      <c r="J44" s="54"/>
      <c r="K44" s="54"/>
      <c r="L44" s="54"/>
    </row>
    <row r="45" spans="1:12" ht="12.5">
      <c r="A45" s="9" t="s">
        <v>9</v>
      </c>
      <c r="B45" s="105">
        <v>0.22509999999999999</v>
      </c>
      <c r="C45" s="92">
        <f>D45-0.06</f>
        <v>0.18</v>
      </c>
      <c r="D45" s="92">
        <v>0.24</v>
      </c>
      <c r="E45" s="92">
        <f>D45+0.06</f>
        <v>0.3</v>
      </c>
      <c r="F45" s="10" t="s">
        <v>19</v>
      </c>
      <c r="G45" s="54"/>
      <c r="H45" s="54"/>
      <c r="I45" s="54"/>
      <c r="J45" s="54"/>
      <c r="K45" s="54"/>
      <c r="L45" s="54"/>
    </row>
    <row r="46" spans="1:12" ht="12.5">
      <c r="A46" s="9" t="s">
        <v>10</v>
      </c>
      <c r="B46" s="105">
        <v>9.11E-2</v>
      </c>
      <c r="C46" s="92">
        <f>D46-0.05</f>
        <v>0</v>
      </c>
      <c r="D46" s="92">
        <v>0.05</v>
      </c>
      <c r="E46" s="92">
        <f>D46+0.05</f>
        <v>0.1</v>
      </c>
      <c r="F46" s="67"/>
      <c r="G46" s="54"/>
      <c r="H46" s="54"/>
      <c r="I46" s="54"/>
      <c r="J46" s="54"/>
      <c r="K46" s="54"/>
      <c r="L46" s="54"/>
    </row>
    <row r="47" spans="1:12" ht="25">
      <c r="A47" s="1" t="s">
        <v>17</v>
      </c>
      <c r="B47" s="105">
        <v>9.7999999999999997E-3</v>
      </c>
      <c r="C47" s="9">
        <v>0</v>
      </c>
      <c r="D47" s="82">
        <v>0.01</v>
      </c>
      <c r="E47" s="9">
        <f>D47+0.05</f>
        <v>6.0000000000000005E-2</v>
      </c>
      <c r="F47" s="67"/>
      <c r="G47" s="54"/>
      <c r="H47" s="54"/>
      <c r="I47" s="54"/>
      <c r="J47" s="54"/>
      <c r="K47" s="54"/>
      <c r="L47" s="54"/>
    </row>
    <row r="48" spans="1:12" ht="12.5">
      <c r="A48" s="9" t="s">
        <v>11</v>
      </c>
      <c r="B48" s="104"/>
      <c r="C48" s="9"/>
      <c r="D48" s="9">
        <f>SUM(D42:D47)</f>
        <v>1</v>
      </c>
      <c r="E48" s="9"/>
      <c r="F48" s="67"/>
      <c r="G48" s="54"/>
      <c r="H48" s="54"/>
      <c r="I48" s="54"/>
      <c r="J48" s="54"/>
      <c r="K48" s="54"/>
      <c r="L48" s="54"/>
    </row>
    <row r="49" spans="1:12" ht="12.5">
      <c r="A49" s="9" t="s">
        <v>12</v>
      </c>
      <c r="B49" s="104">
        <v>0.1231</v>
      </c>
      <c r="C49" s="9">
        <f>D49-0.06</f>
        <v>8.0000000000000016E-2</v>
      </c>
      <c r="D49" s="82">
        <v>0.14000000000000001</v>
      </c>
      <c r="E49" s="9">
        <f>D49+0.06</f>
        <v>0.2</v>
      </c>
      <c r="F49" s="67"/>
      <c r="G49" s="54"/>
      <c r="H49" s="54"/>
      <c r="I49" s="54"/>
      <c r="J49" s="54"/>
      <c r="K49" s="54"/>
      <c r="L49" s="54"/>
    </row>
    <row r="50" spans="1:12" ht="12.5">
      <c r="G50" s="54"/>
      <c r="H50" s="54"/>
      <c r="I50" s="54"/>
      <c r="J50" s="54"/>
      <c r="K50" s="54"/>
      <c r="L50" s="54"/>
    </row>
    <row r="51" spans="1:12" ht="12.5">
      <c r="A51" s="56" t="s">
        <v>13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</row>
    <row r="52" spans="1:12" ht="12.5">
      <c r="A52" s="56" t="s">
        <v>14</v>
      </c>
      <c r="B52" s="57"/>
      <c r="C52" s="57"/>
      <c r="D52" s="57"/>
      <c r="E52" s="54"/>
      <c r="F52" s="54"/>
      <c r="G52" s="54"/>
      <c r="H52" s="54"/>
      <c r="I52" s="54"/>
      <c r="J52" s="54"/>
      <c r="K52" s="54"/>
      <c r="L52" s="54"/>
    </row>
    <row r="53" spans="1:12" ht="12.5">
      <c r="A53" s="56" t="s">
        <v>15</v>
      </c>
      <c r="B53" s="57"/>
      <c r="C53" s="57"/>
      <c r="D53" s="57"/>
      <c r="E53" s="57"/>
      <c r="F53" s="54"/>
      <c r="G53" s="54"/>
      <c r="H53" s="54"/>
      <c r="I53" s="54"/>
      <c r="J53" s="54"/>
      <c r="K53" s="54"/>
      <c r="L53" s="54"/>
    </row>
    <row r="54" spans="1:12" ht="12.5">
      <c r="A54" s="58" t="s">
        <v>16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</row>
    <row r="55" spans="1:12" ht="12.5">
      <c r="A55" s="59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</row>
    <row r="56" spans="1:12" ht="13">
      <c r="A56" s="61"/>
      <c r="B56" s="57"/>
      <c r="C56" s="57"/>
      <c r="D56" s="57"/>
      <c r="E56" s="57"/>
      <c r="F56" s="57"/>
      <c r="G56" s="54"/>
      <c r="H56" s="54"/>
      <c r="I56" s="54"/>
      <c r="J56" s="54"/>
      <c r="K56" s="54"/>
      <c r="L56" s="54"/>
    </row>
    <row r="57" spans="1:12" ht="13">
      <c r="A57" s="61"/>
      <c r="B57" s="57"/>
      <c r="C57" s="57"/>
      <c r="D57" s="57"/>
      <c r="E57" s="57"/>
      <c r="F57" s="57"/>
      <c r="G57" s="54"/>
      <c r="H57" s="54"/>
      <c r="I57" s="54"/>
      <c r="J57" s="54"/>
      <c r="K57" s="54"/>
      <c r="L57" s="54"/>
    </row>
    <row r="58" spans="1:12" ht="13">
      <c r="A58" s="108"/>
      <c r="B58" s="109"/>
      <c r="C58" s="109"/>
      <c r="D58" s="109"/>
      <c r="E58" s="109"/>
      <c r="F58" s="109"/>
      <c r="G58" s="54"/>
      <c r="H58" s="54"/>
      <c r="I58" s="54"/>
      <c r="J58" s="54"/>
      <c r="K58" s="54"/>
      <c r="L58" s="54"/>
    </row>
    <row r="59" spans="1:12" ht="13">
      <c r="A59" s="62"/>
      <c r="B59" s="62"/>
      <c r="C59" s="62"/>
      <c r="D59" s="62"/>
      <c r="E59" s="62"/>
      <c r="F59" s="62"/>
      <c r="G59" s="54"/>
      <c r="H59" s="54"/>
      <c r="I59" s="54"/>
      <c r="J59" s="54"/>
      <c r="K59" s="54"/>
      <c r="L59" s="54"/>
    </row>
    <row r="60" spans="1:12" ht="12.5">
      <c r="A60" s="63"/>
      <c r="B60" s="64"/>
      <c r="C60" s="65"/>
      <c r="D60" s="65"/>
      <c r="E60" s="65"/>
      <c r="F60" s="66"/>
      <c r="G60" s="54"/>
      <c r="H60" s="54"/>
      <c r="I60" s="54"/>
      <c r="J60" s="54"/>
      <c r="K60" s="54"/>
      <c r="L60" s="54"/>
    </row>
    <row r="61" spans="1:12" ht="13">
      <c r="A61" s="110" t="s">
        <v>24</v>
      </c>
      <c r="B61" s="111"/>
      <c r="C61" s="111"/>
      <c r="D61" s="111"/>
      <c r="E61" s="111"/>
      <c r="F61" s="112"/>
      <c r="G61" s="54"/>
      <c r="H61" s="54"/>
      <c r="I61" s="54"/>
      <c r="J61" s="54"/>
      <c r="K61" s="54"/>
      <c r="L61" s="54"/>
    </row>
    <row r="62" spans="1:12" ht="13">
      <c r="A62" s="6" t="s">
        <v>0</v>
      </c>
      <c r="B62" s="6" t="s">
        <v>31</v>
      </c>
      <c r="C62" s="7" t="s">
        <v>1</v>
      </c>
      <c r="D62" s="7" t="s">
        <v>32</v>
      </c>
      <c r="E62" s="7" t="s">
        <v>2</v>
      </c>
      <c r="F62" s="7" t="s">
        <v>3</v>
      </c>
      <c r="G62" s="54"/>
      <c r="H62" s="54"/>
      <c r="I62" s="54"/>
      <c r="J62" s="54"/>
      <c r="K62" s="54"/>
      <c r="L62" s="54"/>
    </row>
    <row r="63" spans="1:12" ht="12.5">
      <c r="A63" s="9" t="s">
        <v>4</v>
      </c>
      <c r="B63" s="104">
        <v>0</v>
      </c>
      <c r="C63" s="75">
        <v>0</v>
      </c>
      <c r="D63" s="75">
        <v>0</v>
      </c>
      <c r="E63" s="75">
        <v>0</v>
      </c>
      <c r="F63" s="10" t="s">
        <v>5</v>
      </c>
      <c r="G63" s="54"/>
      <c r="H63" s="54"/>
      <c r="I63" s="54"/>
      <c r="J63" s="54"/>
      <c r="K63" s="54"/>
      <c r="L63" s="54"/>
    </row>
    <row r="64" spans="1:12" ht="25">
      <c r="A64" s="9" t="s">
        <v>6</v>
      </c>
      <c r="B64" s="105">
        <v>0.14929999999999999</v>
      </c>
      <c r="C64" s="75">
        <f>D64-0.05</f>
        <v>0.05</v>
      </c>
      <c r="D64" s="75">
        <v>0.1</v>
      </c>
      <c r="E64" s="75">
        <f>D64+0.05</f>
        <v>0.15000000000000002</v>
      </c>
      <c r="F64" s="97" t="s">
        <v>30</v>
      </c>
      <c r="G64" s="54"/>
      <c r="H64" s="54"/>
      <c r="I64" s="54"/>
      <c r="J64" s="54"/>
      <c r="K64" s="54"/>
      <c r="L64" s="54"/>
    </row>
    <row r="65" spans="1:12" ht="12.5">
      <c r="A65" s="9" t="s">
        <v>7</v>
      </c>
      <c r="B65" s="105">
        <v>0.86180000000000001</v>
      </c>
      <c r="C65" s="92">
        <v>0.6</v>
      </c>
      <c r="D65" s="92">
        <v>0.85</v>
      </c>
      <c r="E65" s="92">
        <v>0.85</v>
      </c>
      <c r="F65" s="10" t="s">
        <v>8</v>
      </c>
      <c r="G65" s="54"/>
      <c r="H65" s="54"/>
      <c r="I65" s="54"/>
      <c r="J65" s="54"/>
      <c r="K65" s="54"/>
      <c r="L65" s="54"/>
    </row>
    <row r="66" spans="1:12" ht="12.5">
      <c r="A66" s="9" t="s">
        <v>9</v>
      </c>
      <c r="B66" s="104">
        <v>3.5299999999999998E-2</v>
      </c>
      <c r="C66" s="75">
        <v>0</v>
      </c>
      <c r="D66" s="75">
        <v>0</v>
      </c>
      <c r="E66" s="75">
        <v>0</v>
      </c>
      <c r="F66" s="10" t="s">
        <v>19</v>
      </c>
      <c r="G66" s="54"/>
      <c r="H66" s="54"/>
      <c r="I66" s="54"/>
      <c r="J66" s="54"/>
      <c r="K66" s="54"/>
      <c r="L66" s="54"/>
    </row>
    <row r="67" spans="1:12" ht="12.5">
      <c r="A67" s="9" t="s">
        <v>10</v>
      </c>
      <c r="B67" s="104"/>
      <c r="C67" s="92">
        <f>D67-0.05</f>
        <v>0</v>
      </c>
      <c r="D67" s="92">
        <v>0.05</v>
      </c>
      <c r="E67" s="92">
        <f>D67+0.05</f>
        <v>0.1</v>
      </c>
      <c r="F67" s="67"/>
      <c r="G67" s="54"/>
      <c r="H67" s="54"/>
      <c r="I67" s="54"/>
      <c r="J67" s="54"/>
      <c r="K67" s="54"/>
      <c r="L67" s="54"/>
    </row>
    <row r="68" spans="1:12" ht="25">
      <c r="A68" s="1" t="s">
        <v>17</v>
      </c>
      <c r="B68" s="104"/>
      <c r="C68" s="75">
        <v>0</v>
      </c>
      <c r="D68" s="75">
        <v>0</v>
      </c>
      <c r="E68" s="75">
        <v>0</v>
      </c>
      <c r="F68" s="67"/>
      <c r="G68" s="54"/>
      <c r="H68" s="54"/>
      <c r="I68" s="54"/>
      <c r="J68" s="54"/>
      <c r="K68" s="54"/>
      <c r="L68" s="54"/>
    </row>
    <row r="69" spans="1:12" ht="12.5">
      <c r="A69" s="9" t="s">
        <v>11</v>
      </c>
      <c r="B69" s="105"/>
      <c r="C69" s="75"/>
      <c r="D69" s="75">
        <f>SUM(D63:D68)</f>
        <v>1</v>
      </c>
      <c r="E69" s="75"/>
      <c r="F69" s="67"/>
      <c r="G69" s="54"/>
      <c r="H69" s="54"/>
      <c r="I69" s="54"/>
      <c r="J69" s="54"/>
      <c r="K69" s="54"/>
      <c r="L69" s="54"/>
    </row>
    <row r="70" spans="1:12" ht="12.5">
      <c r="A70" s="9" t="s">
        <v>12</v>
      </c>
      <c r="B70" s="104">
        <v>0</v>
      </c>
      <c r="C70" s="75">
        <v>0</v>
      </c>
      <c r="D70" s="75">
        <v>0</v>
      </c>
      <c r="E70" s="75">
        <v>0</v>
      </c>
      <c r="F70" s="67"/>
      <c r="G70" s="54"/>
      <c r="H70" s="54"/>
      <c r="I70" s="54"/>
      <c r="J70" s="54"/>
      <c r="K70" s="54"/>
      <c r="L70" s="54"/>
    </row>
    <row r="71" spans="1:12" ht="25">
      <c r="A71" s="72"/>
      <c r="B71" s="72"/>
      <c r="C71" s="76"/>
      <c r="D71" s="77"/>
      <c r="E71" s="78"/>
      <c r="F71" s="72"/>
      <c r="G71" s="54"/>
      <c r="H71" s="54"/>
      <c r="I71" s="54"/>
      <c r="J71" s="54"/>
      <c r="K71" s="54"/>
      <c r="L71" s="54"/>
    </row>
    <row r="72" spans="1:12" ht="12.5">
      <c r="A72" s="73" t="s">
        <v>13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</row>
    <row r="73" spans="1:12" ht="12.5">
      <c r="A73" s="73" t="s">
        <v>14</v>
      </c>
      <c r="B73" s="57"/>
      <c r="C73" s="57"/>
      <c r="D73" s="57"/>
      <c r="E73" s="54"/>
      <c r="F73" s="54"/>
      <c r="G73" s="54"/>
      <c r="H73" s="54"/>
      <c r="I73" s="54"/>
      <c r="J73" s="54"/>
      <c r="K73" s="54"/>
      <c r="L73" s="54"/>
    </row>
    <row r="74" spans="1:12" ht="12.5">
      <c r="A74" s="73" t="s">
        <v>15</v>
      </c>
      <c r="B74" s="57"/>
      <c r="C74" s="57"/>
      <c r="D74" s="57"/>
      <c r="E74" s="57"/>
      <c r="F74" s="54"/>
      <c r="G74" s="54"/>
      <c r="H74" s="54"/>
      <c r="I74" s="54"/>
      <c r="J74" s="54"/>
      <c r="K74" s="54"/>
      <c r="L74" s="54"/>
    </row>
    <row r="75" spans="1:12" ht="12.5">
      <c r="A75" s="74" t="s">
        <v>16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</row>
    <row r="76" spans="1:12" ht="12.5">
      <c r="A76" s="59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</row>
    <row r="77" spans="1:12" ht="13">
      <c r="A77" s="61"/>
      <c r="B77" s="57"/>
      <c r="C77" s="57"/>
      <c r="D77" s="57"/>
      <c r="E77" s="57"/>
      <c r="F77" s="57"/>
      <c r="G77" s="54"/>
      <c r="H77" s="54"/>
      <c r="I77" s="54"/>
      <c r="J77" s="54"/>
      <c r="K77" s="54"/>
      <c r="L77" s="54"/>
    </row>
    <row r="78" spans="1:12" ht="13">
      <c r="A78" s="61"/>
      <c r="B78" s="57"/>
      <c r="C78" s="57"/>
      <c r="D78" s="57"/>
      <c r="E78" s="57"/>
      <c r="F78" s="57"/>
      <c r="G78" s="54"/>
      <c r="H78" s="54"/>
      <c r="I78" s="54"/>
      <c r="J78" s="54"/>
      <c r="K78" s="54"/>
      <c r="L78" s="54"/>
    </row>
    <row r="79" spans="1:12" ht="12.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</row>
    <row r="80" spans="1:12" ht="13">
      <c r="A80" s="108"/>
      <c r="B80" s="109"/>
      <c r="C80" s="109"/>
      <c r="D80" s="109"/>
      <c r="E80" s="109"/>
      <c r="F80" s="109"/>
      <c r="G80" s="54"/>
      <c r="H80" s="54"/>
      <c r="I80" s="54"/>
      <c r="J80" s="54"/>
      <c r="K80" s="54"/>
      <c r="L80" s="54"/>
    </row>
    <row r="81" spans="1:12" ht="13">
      <c r="A81" s="62"/>
      <c r="B81" s="62"/>
      <c r="C81" s="62"/>
      <c r="D81" s="62"/>
      <c r="E81" s="62"/>
      <c r="F81" s="62"/>
      <c r="G81" s="54"/>
      <c r="H81" s="54"/>
      <c r="I81" s="54"/>
      <c r="J81" s="54"/>
      <c r="K81" s="54"/>
      <c r="L81" s="54"/>
    </row>
    <row r="82" spans="1:12" ht="12.5">
      <c r="A82" s="63"/>
      <c r="B82" s="64"/>
      <c r="C82" s="65"/>
      <c r="D82" s="65"/>
      <c r="E82" s="65"/>
      <c r="F82" s="66"/>
      <c r="G82" s="54"/>
      <c r="H82" s="54"/>
      <c r="I82" s="54"/>
      <c r="J82" s="54"/>
      <c r="K82" s="54"/>
      <c r="L82" s="54"/>
    </row>
    <row r="83" spans="1:12" ht="13">
      <c r="A83" s="110" t="s">
        <v>28</v>
      </c>
      <c r="B83" s="111"/>
      <c r="C83" s="111"/>
      <c r="D83" s="111"/>
      <c r="E83" s="111"/>
      <c r="F83" s="112"/>
      <c r="G83" s="54"/>
      <c r="H83" s="54"/>
      <c r="I83" s="54"/>
      <c r="J83" s="54"/>
      <c r="K83" s="54"/>
      <c r="L83" s="54"/>
    </row>
    <row r="84" spans="1:12" ht="13">
      <c r="A84" s="6" t="s">
        <v>0</v>
      </c>
      <c r="B84" s="6" t="s">
        <v>31</v>
      </c>
      <c r="C84" s="7" t="s">
        <v>1</v>
      </c>
      <c r="D84" s="7" t="s">
        <v>32</v>
      </c>
      <c r="E84" s="7" t="s">
        <v>2</v>
      </c>
      <c r="F84" s="7" t="s">
        <v>3</v>
      </c>
      <c r="G84" s="54"/>
      <c r="H84" s="54"/>
      <c r="I84" s="54"/>
      <c r="J84" s="54"/>
      <c r="K84" s="54"/>
      <c r="L84" s="54"/>
    </row>
    <row r="85" spans="1:12" ht="12.5">
      <c r="A85" s="9" t="s">
        <v>4</v>
      </c>
      <c r="B85" s="104">
        <v>0</v>
      </c>
      <c r="C85" s="75">
        <v>0</v>
      </c>
      <c r="D85" s="75">
        <v>0</v>
      </c>
      <c r="E85" s="75">
        <v>0</v>
      </c>
      <c r="F85" s="10" t="s">
        <v>5</v>
      </c>
      <c r="G85" s="54"/>
      <c r="H85" s="54"/>
      <c r="I85" s="54"/>
      <c r="J85" s="54"/>
      <c r="K85" s="54"/>
      <c r="L85" s="54"/>
    </row>
    <row r="86" spans="1:12" ht="25">
      <c r="A86" s="9" t="s">
        <v>6</v>
      </c>
      <c r="B86" s="105">
        <v>0.1545</v>
      </c>
      <c r="C86" s="75">
        <f>D86-0.05</f>
        <v>9.9999999999999992E-2</v>
      </c>
      <c r="D86" s="75">
        <v>0.15</v>
      </c>
      <c r="E86" s="75">
        <f>D86+0.05</f>
        <v>0.2</v>
      </c>
      <c r="F86" s="97" t="s">
        <v>30</v>
      </c>
      <c r="G86" s="54"/>
      <c r="H86" s="54"/>
      <c r="I86" s="54"/>
      <c r="J86" s="54"/>
      <c r="K86" s="54"/>
      <c r="L86" s="54"/>
    </row>
    <row r="87" spans="1:12" ht="12.5">
      <c r="A87" s="9" t="s">
        <v>7</v>
      </c>
      <c r="B87" s="105">
        <v>0.49459999999999998</v>
      </c>
      <c r="C87" s="92">
        <v>0.6</v>
      </c>
      <c r="D87" s="92">
        <v>0.85</v>
      </c>
      <c r="E87" s="92">
        <v>0.85</v>
      </c>
      <c r="F87" s="10" t="s">
        <v>8</v>
      </c>
      <c r="G87" s="54"/>
      <c r="H87" s="54"/>
      <c r="I87" s="54"/>
      <c r="J87" s="54"/>
      <c r="K87" s="54"/>
      <c r="L87" s="54"/>
    </row>
    <row r="88" spans="1:12" ht="12.5">
      <c r="A88" s="9" t="s">
        <v>9</v>
      </c>
      <c r="B88" s="104">
        <v>6.5699999999999995E-2</v>
      </c>
      <c r="C88" s="92">
        <v>0</v>
      </c>
      <c r="D88" s="92">
        <v>0.05</v>
      </c>
      <c r="E88" s="92">
        <f>D88+0.06</f>
        <v>0.11</v>
      </c>
      <c r="F88" s="10" t="s">
        <v>19</v>
      </c>
      <c r="G88" s="54"/>
      <c r="H88" s="54"/>
      <c r="I88" s="54"/>
      <c r="J88" s="54"/>
      <c r="K88" s="54"/>
      <c r="L88" s="54"/>
    </row>
    <row r="89" spans="1:12" ht="12.5">
      <c r="A89" s="9" t="s">
        <v>10</v>
      </c>
      <c r="B89" s="105">
        <v>0.28649999999999998</v>
      </c>
      <c r="C89" s="92">
        <f>D89-0.05</f>
        <v>0</v>
      </c>
      <c r="D89" s="92">
        <v>0.05</v>
      </c>
      <c r="E89" s="92">
        <f>D89+0.05</f>
        <v>0.1</v>
      </c>
      <c r="F89" s="67"/>
      <c r="G89" s="54"/>
      <c r="H89" s="54"/>
      <c r="I89" s="54"/>
      <c r="J89" s="54"/>
      <c r="K89" s="54"/>
      <c r="L89" s="54"/>
    </row>
    <row r="90" spans="1:12" ht="25">
      <c r="A90" s="1" t="s">
        <v>17</v>
      </c>
      <c r="B90" s="104">
        <v>0</v>
      </c>
      <c r="C90" s="75">
        <v>0</v>
      </c>
      <c r="D90" s="75">
        <v>0</v>
      </c>
      <c r="E90" s="75">
        <v>0</v>
      </c>
      <c r="F90" s="67"/>
      <c r="G90" s="54"/>
      <c r="H90" s="54"/>
      <c r="I90" s="54"/>
      <c r="J90" s="54"/>
      <c r="K90" s="54"/>
      <c r="L90" s="54"/>
    </row>
    <row r="91" spans="1:12" ht="12.5">
      <c r="A91" s="9" t="s">
        <v>11</v>
      </c>
      <c r="B91" s="105"/>
      <c r="C91" s="75"/>
      <c r="D91" s="75">
        <f>SUM(D85:D90)</f>
        <v>1.1000000000000001</v>
      </c>
      <c r="E91" s="75"/>
      <c r="F91" s="67"/>
      <c r="G91" s="54"/>
      <c r="H91" s="54"/>
      <c r="I91" s="54"/>
      <c r="J91" s="54"/>
      <c r="K91" s="54"/>
      <c r="L91" s="54"/>
    </row>
    <row r="92" spans="1:12" ht="12.5">
      <c r="A92" s="9" t="s">
        <v>12</v>
      </c>
      <c r="B92" s="104">
        <v>0</v>
      </c>
      <c r="C92" s="75">
        <v>0</v>
      </c>
      <c r="D92" s="75">
        <v>0</v>
      </c>
      <c r="E92" s="75">
        <v>0</v>
      </c>
      <c r="F92" s="67"/>
      <c r="G92" s="54"/>
      <c r="H92" s="54"/>
      <c r="I92" s="54"/>
      <c r="J92" s="54"/>
      <c r="K92" s="54"/>
      <c r="L92" s="54"/>
    </row>
    <row r="93" spans="1:12" ht="25">
      <c r="A93" s="72"/>
      <c r="B93" s="72"/>
      <c r="C93" s="76"/>
      <c r="D93" s="77"/>
      <c r="E93" s="78"/>
      <c r="F93" s="72"/>
      <c r="G93" s="54"/>
      <c r="H93" s="54"/>
      <c r="I93" s="54"/>
      <c r="J93" s="54"/>
      <c r="K93" s="54"/>
      <c r="L93" s="54"/>
    </row>
    <row r="94" spans="1:12" ht="12.5">
      <c r="A94" s="73" t="s">
        <v>13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</row>
    <row r="95" spans="1:12" ht="12.5">
      <c r="A95" s="73" t="s">
        <v>14</v>
      </c>
      <c r="B95" s="57"/>
      <c r="C95" s="57"/>
      <c r="D95" s="57"/>
      <c r="E95" s="54"/>
      <c r="F95" s="54"/>
      <c r="G95" s="54"/>
      <c r="H95" s="54"/>
      <c r="I95" s="54"/>
      <c r="J95" s="54"/>
      <c r="K95" s="54"/>
      <c r="L95" s="54"/>
    </row>
    <row r="96" spans="1:12" ht="12.5">
      <c r="A96" s="73" t="s">
        <v>15</v>
      </c>
      <c r="B96" s="57"/>
      <c r="C96" s="57"/>
      <c r="D96" s="57"/>
      <c r="E96" s="57"/>
      <c r="F96" s="54"/>
      <c r="G96" s="54"/>
      <c r="H96" s="54"/>
      <c r="I96" s="54"/>
      <c r="J96" s="54"/>
      <c r="K96" s="54"/>
      <c r="L96" s="54"/>
    </row>
    <row r="97" spans="1:12" ht="12.5">
      <c r="A97" s="74" t="s">
        <v>16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</row>
    <row r="98" spans="1:12" ht="12.5">
      <c r="A98" s="59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</row>
    <row r="99" spans="1:12" ht="13">
      <c r="A99" s="61"/>
      <c r="B99" s="57"/>
      <c r="C99" s="57"/>
      <c r="D99" s="57"/>
      <c r="E99" s="57"/>
      <c r="F99" s="57"/>
      <c r="G99" s="54"/>
      <c r="H99" s="54"/>
      <c r="I99" s="54"/>
      <c r="J99" s="54"/>
      <c r="K99" s="54"/>
      <c r="L99" s="54"/>
    </row>
    <row r="100" spans="1:12" ht="13">
      <c r="A100" s="61"/>
      <c r="B100" s="57"/>
      <c r="C100" s="57"/>
      <c r="D100" s="57"/>
      <c r="E100" s="57"/>
      <c r="F100" s="57"/>
      <c r="G100" s="54"/>
      <c r="H100" s="54"/>
      <c r="I100" s="54"/>
      <c r="J100" s="54"/>
      <c r="K100" s="54"/>
      <c r="L100" s="54"/>
    </row>
    <row r="101" spans="1:12" ht="12.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</row>
    <row r="102" spans="1:12" ht="12.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</row>
    <row r="103" spans="1:12" ht="13">
      <c r="A103" s="108"/>
      <c r="B103" s="109"/>
      <c r="C103" s="109"/>
      <c r="D103" s="109"/>
      <c r="E103" s="109"/>
      <c r="F103" s="109"/>
      <c r="G103" s="54"/>
      <c r="H103" s="54"/>
      <c r="I103" s="54"/>
      <c r="J103" s="54"/>
      <c r="K103" s="54"/>
      <c r="L103" s="54"/>
    </row>
    <row r="104" spans="1:12" ht="12.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ht="12.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ht="12.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ht="12.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ht="12.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ht="12.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ht="12.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ht="12.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ht="12.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ht="12.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ht="12.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  <row r="115" spans="1:12" ht="12.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</row>
    <row r="116" spans="1:12" ht="12.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</row>
    <row r="117" spans="1:12" ht="12.5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</row>
    <row r="118" spans="1:12" ht="12.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</row>
    <row r="119" spans="1:12" ht="12.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</row>
    <row r="120" spans="1:12" ht="12.5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</row>
    <row r="121" spans="1:12" ht="12.5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</row>
    <row r="122" spans="1:12" ht="12.5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</row>
    <row r="123" spans="1:12" ht="12.5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</row>
    <row r="124" spans="1:12" ht="12.5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</row>
    <row r="125" spans="1:12" ht="12.5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</row>
    <row r="126" spans="1:12" ht="12.5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</row>
    <row r="127" spans="1:12" ht="12.5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</row>
    <row r="128" spans="1:12" ht="12.5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</row>
    <row r="129" spans="1:12" ht="12.5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</row>
    <row r="130" spans="1:12" ht="12.5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</row>
    <row r="131" spans="1:12" ht="12.5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</row>
    <row r="132" spans="1:12" ht="12.5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</row>
    <row r="133" spans="1:12" ht="12.5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</row>
    <row r="134" spans="1:12" ht="12.5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</row>
    <row r="135" spans="1:12" ht="12.5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</row>
    <row r="136" spans="1:12" ht="12.5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</row>
    <row r="137" spans="1:12" ht="12.5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</row>
    <row r="138" spans="1:12" ht="12.5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</row>
    <row r="139" spans="1:12" ht="12.5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</row>
    <row r="140" spans="1:12" ht="12.5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</row>
    <row r="141" spans="1:12" ht="12.5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</row>
    <row r="142" spans="1:12" ht="12.5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</row>
    <row r="143" spans="1:12" ht="12.5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</row>
    <row r="144" spans="1:12" ht="12.5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</row>
    <row r="145" spans="1:12" ht="12.5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</row>
    <row r="146" spans="1:12" ht="12.5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</row>
    <row r="147" spans="1:12" ht="12.5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</row>
    <row r="148" spans="1:12" ht="12.5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</row>
    <row r="149" spans="1:12" ht="12.5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</row>
    <row r="150" spans="1:12" ht="12.5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</row>
    <row r="151" spans="1:12" ht="12.5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</row>
    <row r="152" spans="1:12" ht="12.5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</row>
    <row r="153" spans="1:12" ht="12.5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</row>
    <row r="154" spans="1:12" ht="12.5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</row>
    <row r="155" spans="1:12" ht="12.5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</row>
    <row r="156" spans="1:12" ht="12.5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</row>
    <row r="157" spans="1:12" ht="12.5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</row>
    <row r="158" spans="1:12" ht="12.5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</row>
    <row r="159" spans="1:12" ht="12.5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</row>
    <row r="160" spans="1:12" ht="12.5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</row>
    <row r="161" spans="1:12" ht="12.5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</row>
    <row r="162" spans="1:12" ht="12.5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</row>
    <row r="163" spans="1:12" ht="12.5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</row>
    <row r="164" spans="1:12" ht="12.5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</row>
    <row r="165" spans="1:12" ht="12.5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</row>
    <row r="166" spans="1:12" ht="12.5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</row>
    <row r="167" spans="1:12" ht="12.5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</row>
    <row r="168" spans="1:12" ht="12.5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</row>
    <row r="169" spans="1:12" ht="12.5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</row>
    <row r="170" spans="1:12" ht="12.5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</row>
    <row r="171" spans="1:12" ht="12.5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</row>
    <row r="172" spans="1:12" ht="12.5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</row>
    <row r="173" spans="1:12" ht="12.5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</row>
    <row r="174" spans="1:12" ht="12.5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</row>
    <row r="175" spans="1:12" ht="12.5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</row>
    <row r="176" spans="1:12" ht="12.5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</row>
    <row r="177" spans="1:12" ht="12.5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</row>
    <row r="178" spans="1:12" ht="12.5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</row>
    <row r="179" spans="1:12" ht="12.5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</row>
    <row r="180" spans="1:12" ht="12.5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</row>
    <row r="181" spans="1:12" ht="12.5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</row>
    <row r="182" spans="1:12" ht="12.5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</row>
    <row r="183" spans="1:12" ht="12.5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</row>
    <row r="184" spans="1:12" ht="12.5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</row>
    <row r="185" spans="1:12" ht="12.5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</row>
    <row r="186" spans="1:12" ht="12.5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</row>
    <row r="187" spans="1:12" ht="12.5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</row>
    <row r="188" spans="1:12" ht="12.5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</row>
    <row r="189" spans="1:12" ht="12.5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</row>
    <row r="190" spans="1:12" ht="12.5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</row>
    <row r="191" spans="1:12" ht="12.5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</row>
    <row r="192" spans="1:12" ht="12.5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</row>
    <row r="193" spans="1:12" ht="12.5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</row>
    <row r="194" spans="1:12" ht="12.5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</row>
    <row r="195" spans="1:12" ht="12.5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</row>
    <row r="196" spans="1:12" ht="12.5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</row>
    <row r="197" spans="1:12" ht="12.5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</row>
    <row r="198" spans="1:12" ht="12.5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</row>
    <row r="199" spans="1:12" ht="12.5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</row>
    <row r="200" spans="1:12" ht="12.5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</row>
    <row r="201" spans="1:12" ht="12.5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</row>
    <row r="202" spans="1:12" ht="12.5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</row>
    <row r="203" spans="1:12" ht="12.5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</row>
    <row r="204" spans="1:12" ht="12.5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</row>
    <row r="205" spans="1:12" ht="12.5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</row>
    <row r="206" spans="1:12" ht="12.5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</row>
    <row r="207" spans="1:12" ht="12.5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</row>
    <row r="208" spans="1:12" ht="12.5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</row>
    <row r="209" spans="1:12" ht="12.5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</row>
    <row r="210" spans="1:12" ht="12.5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</row>
    <row r="211" spans="1:12" ht="12.5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</row>
    <row r="212" spans="1:12" ht="12.5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</row>
    <row r="213" spans="1:12" ht="12.5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</row>
    <row r="214" spans="1:12" ht="12.5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</row>
    <row r="215" spans="1:12" ht="12.5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</row>
    <row r="216" spans="1:12" ht="12.5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</row>
    <row r="217" spans="1:12" ht="12.5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</row>
    <row r="218" spans="1:12" ht="12.5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</row>
    <row r="219" spans="1:12" ht="12.5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</row>
    <row r="220" spans="1:12" ht="12.5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</row>
    <row r="221" spans="1:12" ht="12.5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</row>
    <row r="222" spans="1:12" ht="12.5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</row>
    <row r="223" spans="1:12" ht="12.5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</row>
    <row r="224" spans="1:12" ht="12.5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</row>
    <row r="225" spans="1:12" ht="12.5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</row>
    <row r="226" spans="1:12" ht="12.5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</row>
    <row r="227" spans="1:12" ht="12.5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</row>
    <row r="228" spans="1:12" ht="12.5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</row>
    <row r="229" spans="1:12" ht="12.5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</row>
    <row r="230" spans="1:12" ht="12.5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</row>
    <row r="231" spans="1:12" ht="12.5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</row>
    <row r="232" spans="1:12" ht="12.5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</row>
    <row r="233" spans="1:12" ht="12.5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</row>
    <row r="234" spans="1:12" ht="12.5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</row>
    <row r="235" spans="1:12" ht="12.5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</row>
    <row r="236" spans="1:12" ht="12.5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</row>
    <row r="237" spans="1:12" ht="12.5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</row>
    <row r="238" spans="1:12" ht="12.5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</row>
    <row r="239" spans="1:12" ht="12.5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</row>
    <row r="240" spans="1:12" ht="12.5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</row>
    <row r="241" spans="1:12" ht="12.5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</row>
    <row r="242" spans="1:12" ht="12.5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</row>
    <row r="243" spans="1:12" ht="12.5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</row>
    <row r="244" spans="1:12" ht="12.5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</row>
    <row r="245" spans="1:12" ht="12.5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</row>
    <row r="246" spans="1:12" ht="12.5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</row>
    <row r="247" spans="1:12" ht="12.5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</row>
    <row r="248" spans="1:12" ht="12.5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</row>
    <row r="249" spans="1:12" ht="12.5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</row>
    <row r="250" spans="1:12" ht="12.5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</row>
    <row r="251" spans="1:12" ht="12.5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</row>
    <row r="252" spans="1:12" ht="12.5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</row>
    <row r="253" spans="1:12" ht="12.5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</row>
    <row r="254" spans="1:12" ht="12.5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</row>
    <row r="255" spans="1:12" ht="12.5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</row>
    <row r="256" spans="1:12" ht="12.5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</row>
    <row r="257" spans="1:12" ht="12.5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</row>
    <row r="258" spans="1:12" ht="12.5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</row>
    <row r="259" spans="1:12" ht="12.5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</row>
    <row r="260" spans="1:12" ht="12.5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</row>
    <row r="261" spans="1:12" ht="12.5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</row>
    <row r="262" spans="1:12" ht="12.5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</row>
    <row r="263" spans="1:12" ht="12.5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</row>
    <row r="264" spans="1:12" ht="12.5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</row>
    <row r="265" spans="1:12" ht="12.5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</row>
    <row r="266" spans="1:12" ht="12.5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</row>
    <row r="267" spans="1:12" ht="12.5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</row>
    <row r="268" spans="1:12" ht="12.5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</row>
    <row r="269" spans="1:12" ht="12.5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</row>
    <row r="270" spans="1:12" ht="12.5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</row>
    <row r="271" spans="1:12" ht="12.5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</row>
    <row r="272" spans="1:12" ht="12.5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</row>
    <row r="273" spans="1:12" ht="12.5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</row>
    <row r="274" spans="1:12" ht="12.5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</row>
    <row r="275" spans="1:12" ht="12.5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</row>
    <row r="276" spans="1:12" ht="12.5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</row>
    <row r="277" spans="1:12" ht="12.5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</row>
    <row r="278" spans="1:12" ht="12.5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</row>
    <row r="279" spans="1:12" ht="12.5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</row>
    <row r="280" spans="1:12" ht="12.5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</row>
    <row r="281" spans="1:12" ht="12.5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</row>
    <row r="282" spans="1:12" ht="12.5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</row>
    <row r="283" spans="1:12" ht="12.5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</row>
    <row r="284" spans="1:12" ht="12.5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</row>
    <row r="285" spans="1:12" ht="12.5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</row>
    <row r="286" spans="1:12" ht="12.5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</row>
    <row r="287" spans="1:12" ht="12.5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</row>
    <row r="288" spans="1:12" ht="12.5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</row>
    <row r="289" spans="1:12" ht="12.5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</row>
    <row r="290" spans="1:12" ht="12.5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</row>
    <row r="291" spans="1:12" ht="12.5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</row>
    <row r="292" spans="1:12" ht="12.5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</row>
    <row r="293" spans="1:12" ht="12.5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</row>
    <row r="294" spans="1:12" ht="12.5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</row>
    <row r="295" spans="1:12" ht="12.5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</row>
    <row r="296" spans="1:12" ht="12.5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</row>
    <row r="297" spans="1:12" ht="12.5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</row>
    <row r="298" spans="1:12" ht="12.5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</row>
    <row r="299" spans="1:12" ht="12.5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</row>
    <row r="300" spans="1:12" ht="12.5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</row>
    <row r="301" spans="1:12" ht="12.5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</row>
    <row r="302" spans="1:12" ht="12.5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</row>
    <row r="303" spans="1:12" ht="12.5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</row>
    <row r="304" spans="1:12" ht="12.5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</row>
    <row r="305" spans="1:12" ht="12.5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</row>
    <row r="306" spans="1:12" ht="12.5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</row>
    <row r="307" spans="1:12" ht="12.5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</row>
    <row r="308" spans="1:12" ht="12.5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</row>
    <row r="309" spans="1:12" ht="12.5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</row>
    <row r="310" spans="1:12" ht="12.5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</row>
    <row r="311" spans="1:12" ht="12.5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</row>
    <row r="312" spans="1:12" ht="12.5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</row>
    <row r="313" spans="1:12" ht="12.5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</row>
    <row r="314" spans="1:12" ht="12.5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</row>
    <row r="315" spans="1:12" ht="12.5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</row>
    <row r="316" spans="1:12" ht="12.5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</row>
    <row r="317" spans="1:12" ht="12.5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</row>
    <row r="318" spans="1:12" ht="12.5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</row>
    <row r="319" spans="1:12" ht="12.5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</row>
    <row r="320" spans="1:12" ht="12.5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</row>
    <row r="321" spans="1:12" ht="12.5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</row>
    <row r="322" spans="1:12" ht="12.5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</row>
    <row r="323" spans="1:12" ht="12.5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</row>
    <row r="324" spans="1:12" ht="12.5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</row>
    <row r="325" spans="1:12" ht="12.5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</row>
    <row r="326" spans="1:12" ht="12.5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</row>
    <row r="327" spans="1:12" ht="12.5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</row>
    <row r="328" spans="1:12" ht="12.5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</row>
    <row r="329" spans="1:12" ht="12.5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</row>
    <row r="330" spans="1:12" ht="12.5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</row>
    <row r="331" spans="1:12" ht="12.5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</row>
    <row r="332" spans="1:12" ht="12.5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</row>
    <row r="333" spans="1:12" ht="12.5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</row>
    <row r="334" spans="1:12" ht="12.5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</row>
    <row r="335" spans="1:12" ht="12.5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</row>
    <row r="336" spans="1:12" ht="12.5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</row>
    <row r="337" spans="1:12" ht="12.5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</row>
    <row r="338" spans="1:12" ht="12.5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</row>
    <row r="339" spans="1:12" ht="12.5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</row>
    <row r="340" spans="1:12" ht="12.5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</row>
    <row r="341" spans="1:12" ht="12.5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</row>
    <row r="342" spans="1:12" ht="12.5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</row>
    <row r="343" spans="1:12" ht="12.5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</row>
    <row r="344" spans="1:12" ht="12.5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</row>
    <row r="345" spans="1:12" ht="12.5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</row>
    <row r="346" spans="1:12" ht="12.5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</row>
    <row r="347" spans="1:12" ht="12.5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</row>
    <row r="348" spans="1:12" ht="12.5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</row>
    <row r="349" spans="1:12" ht="12.5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</row>
    <row r="350" spans="1:12" ht="12.5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</row>
    <row r="351" spans="1:12" ht="12.5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</row>
    <row r="352" spans="1:12" ht="12.5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</row>
    <row r="353" spans="1:12" ht="12.5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</row>
    <row r="354" spans="1:12" ht="12.5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</row>
    <row r="355" spans="1:12" ht="12.5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</row>
    <row r="356" spans="1:12" ht="12.5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</row>
    <row r="357" spans="1:12" ht="12.5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</row>
    <row r="358" spans="1:12" ht="12.5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</row>
    <row r="359" spans="1:12" ht="12.5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</row>
    <row r="360" spans="1:12" ht="12.5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</row>
    <row r="361" spans="1:12" ht="12.5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</row>
    <row r="362" spans="1:12" ht="12.5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</row>
    <row r="363" spans="1:12" ht="12.5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</row>
    <row r="364" spans="1:12" ht="12.5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</row>
    <row r="365" spans="1:12" ht="12.5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</row>
    <row r="366" spans="1:12" ht="12.5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</row>
    <row r="367" spans="1:12" ht="12.5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</row>
    <row r="368" spans="1:12" ht="12.5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</row>
    <row r="369" spans="1:12" ht="12.5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</row>
    <row r="370" spans="1:12" ht="12.5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</row>
    <row r="371" spans="1:12" ht="12.5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</row>
    <row r="372" spans="1:12" ht="12.5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</row>
    <row r="373" spans="1:12" ht="12.5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</row>
    <row r="374" spans="1:12" ht="12.5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</row>
    <row r="375" spans="1:12" ht="12.5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</row>
    <row r="376" spans="1:12" ht="12.5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</row>
    <row r="377" spans="1:12" ht="12.5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</row>
    <row r="378" spans="1:12" ht="12.5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</row>
    <row r="379" spans="1:12" ht="12.5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</row>
    <row r="380" spans="1:12" ht="12.5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</row>
    <row r="381" spans="1:12" ht="12.5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</row>
    <row r="382" spans="1:12" ht="12.5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</row>
    <row r="383" spans="1:12" ht="12.5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</row>
    <row r="384" spans="1:12" ht="12.5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</row>
    <row r="385" spans="1:12" ht="12.5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</row>
    <row r="386" spans="1:12" ht="12.5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</row>
    <row r="387" spans="1:12" ht="12.5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</row>
    <row r="388" spans="1:12" ht="12.5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</row>
    <row r="389" spans="1:12" ht="12.5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</row>
    <row r="390" spans="1:12" ht="12.5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</row>
    <row r="391" spans="1:12" ht="12.5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</row>
    <row r="392" spans="1:12" ht="12.5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</row>
    <row r="393" spans="1:12" ht="12.5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</row>
    <row r="394" spans="1:12" ht="12.5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</row>
    <row r="395" spans="1:12" ht="12.5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</row>
    <row r="396" spans="1:12" ht="12.5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</row>
    <row r="397" spans="1:12" ht="12.5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</row>
    <row r="398" spans="1:12" ht="12.5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</row>
    <row r="399" spans="1:12" ht="12.5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</row>
    <row r="400" spans="1:12" ht="12.5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</row>
    <row r="401" spans="1:12" ht="12.5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</row>
    <row r="402" spans="1:12" ht="12.5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</row>
    <row r="403" spans="1:12" ht="12.5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</row>
    <row r="404" spans="1:12" ht="12.5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</row>
    <row r="405" spans="1:12" ht="12.5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</row>
    <row r="406" spans="1:12" ht="12.5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</row>
    <row r="407" spans="1:12" ht="12.5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</row>
    <row r="408" spans="1:12" ht="12.5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</row>
    <row r="409" spans="1:12" ht="12.5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</row>
    <row r="410" spans="1:12" ht="12.5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</row>
    <row r="411" spans="1:12" ht="12.5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</row>
    <row r="412" spans="1:12" ht="12.5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</row>
    <row r="413" spans="1:12" ht="12.5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</row>
    <row r="414" spans="1:12" ht="12.5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</row>
    <row r="415" spans="1:12" ht="12.5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</row>
    <row r="416" spans="1:12" ht="12.5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</row>
    <row r="417" spans="1:12" ht="12.5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</row>
    <row r="418" spans="1:12" ht="12.5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</row>
    <row r="419" spans="1:12" ht="12.5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</row>
    <row r="420" spans="1:12" ht="12.5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</row>
    <row r="421" spans="1:12" ht="12.5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</row>
    <row r="422" spans="1:12" ht="12.5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</row>
    <row r="423" spans="1:12" ht="12.5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</row>
    <row r="424" spans="1:12" ht="12.5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</row>
    <row r="425" spans="1:12" ht="12.5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</row>
    <row r="426" spans="1:12" ht="12.5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</row>
    <row r="427" spans="1:12" ht="12.5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</row>
    <row r="428" spans="1:12" ht="12.5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</row>
    <row r="429" spans="1:12" ht="12.5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</row>
    <row r="430" spans="1:12" ht="12.5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</row>
    <row r="431" spans="1:12" ht="12.5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</row>
    <row r="432" spans="1:12" ht="12.5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</row>
    <row r="433" spans="1:12" ht="12.5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</row>
    <row r="434" spans="1:12" ht="12.5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</row>
    <row r="435" spans="1:12" ht="12.5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</row>
    <row r="436" spans="1:12" ht="12.5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</row>
    <row r="437" spans="1:12" ht="12.5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</row>
    <row r="438" spans="1:12" ht="12.5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</row>
    <row r="439" spans="1:12" ht="12.5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</row>
    <row r="440" spans="1:12" ht="12.5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</row>
    <row r="441" spans="1:12" ht="12.5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</row>
    <row r="442" spans="1:12" ht="12.5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</row>
    <row r="443" spans="1:12" ht="12.5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</row>
    <row r="444" spans="1:12" ht="12.5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</row>
    <row r="445" spans="1:12" ht="12.5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</row>
    <row r="446" spans="1:12" ht="12.5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</row>
    <row r="447" spans="1:12" ht="12.5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</row>
    <row r="448" spans="1:12" ht="12.5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</row>
    <row r="449" spans="1:12" ht="12.5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</row>
    <row r="450" spans="1:12" ht="12.5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</row>
    <row r="451" spans="1:12" ht="12.5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</row>
    <row r="452" spans="1:12" ht="12.5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</row>
    <row r="453" spans="1:12" ht="12.5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</row>
    <row r="454" spans="1:12" ht="12.5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</row>
    <row r="455" spans="1:12" ht="12.5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</row>
    <row r="456" spans="1:12" ht="12.5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</row>
    <row r="457" spans="1:12" ht="12.5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</row>
    <row r="458" spans="1:12" ht="12.5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</row>
    <row r="459" spans="1:12" ht="12.5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</row>
    <row r="460" spans="1:12" ht="12.5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</row>
    <row r="461" spans="1:12" ht="12.5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</row>
    <row r="462" spans="1:12" ht="12.5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</row>
    <row r="463" spans="1:12" ht="12.5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</row>
    <row r="464" spans="1:12" ht="12.5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</row>
    <row r="465" spans="1:12" ht="12.5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</row>
    <row r="466" spans="1:12" ht="12.5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</row>
    <row r="467" spans="1:12" ht="12.5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</row>
    <row r="468" spans="1:12" ht="12.5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</row>
    <row r="469" spans="1:12" ht="12.5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</row>
    <row r="470" spans="1:12" ht="12.5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</row>
    <row r="471" spans="1:12" ht="12.5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</row>
    <row r="472" spans="1:12" ht="12.5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</row>
    <row r="473" spans="1:12" ht="12.5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</row>
    <row r="474" spans="1:12" ht="12.5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</row>
    <row r="475" spans="1:12" ht="12.5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</row>
    <row r="476" spans="1:12" ht="12.5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</row>
    <row r="477" spans="1:12" ht="12.5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</row>
    <row r="478" spans="1:12" ht="12.5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</row>
    <row r="479" spans="1:12" ht="12.5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</row>
    <row r="480" spans="1:12" ht="12.5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</row>
    <row r="481" spans="1:12" ht="12.5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</row>
    <row r="482" spans="1:12" ht="12.5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</row>
    <row r="483" spans="1:12" ht="12.5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</row>
    <row r="484" spans="1:12" ht="12.5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</row>
    <row r="485" spans="1:12" ht="12.5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</row>
    <row r="486" spans="1:12" ht="12.5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</row>
    <row r="487" spans="1:12" ht="12.5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</row>
    <row r="488" spans="1:12" ht="12.5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</row>
    <row r="489" spans="1:12" ht="12.5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</row>
    <row r="490" spans="1:12" ht="12.5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</row>
    <row r="491" spans="1:12" ht="12.5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</row>
    <row r="492" spans="1:12" ht="12.5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</row>
    <row r="493" spans="1:12" ht="12.5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</row>
    <row r="494" spans="1:12" ht="12.5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</row>
    <row r="495" spans="1:12" ht="12.5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</row>
    <row r="496" spans="1:12" ht="12.5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</row>
    <row r="497" spans="1:12" ht="12.5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</row>
    <row r="498" spans="1:12" ht="12.5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</row>
    <row r="499" spans="1:12" ht="12.5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</row>
    <row r="500" spans="1:12" ht="12.5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</row>
    <row r="501" spans="1:12" ht="12.5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</row>
    <row r="502" spans="1:12" ht="12.5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</row>
    <row r="503" spans="1:12" ht="12.5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</row>
    <row r="504" spans="1:12" ht="12.5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</row>
    <row r="505" spans="1:12" ht="12.5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</row>
    <row r="506" spans="1:12" ht="12.5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</row>
    <row r="507" spans="1:12" ht="12.5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</row>
    <row r="508" spans="1:12" ht="12.5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</row>
    <row r="509" spans="1:12" ht="12.5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</row>
    <row r="510" spans="1:12" ht="12.5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</row>
    <row r="511" spans="1:12" ht="12.5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</row>
    <row r="512" spans="1:12" ht="12.5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</row>
    <row r="513" spans="1:12" ht="12.5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</row>
    <row r="514" spans="1:12" ht="12.5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</row>
    <row r="515" spans="1:12" ht="12.5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</row>
    <row r="516" spans="1:12" ht="12.5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</row>
    <row r="517" spans="1:12" ht="12.5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</row>
    <row r="518" spans="1:12" ht="12.5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</row>
    <row r="519" spans="1:12" ht="12.5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</row>
    <row r="520" spans="1:12" ht="12.5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</row>
    <row r="521" spans="1:12" ht="12.5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</row>
    <row r="522" spans="1:12" ht="12.5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</row>
    <row r="523" spans="1:12" ht="12.5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</row>
    <row r="524" spans="1:12" ht="12.5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</row>
    <row r="525" spans="1:12" ht="12.5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</row>
    <row r="526" spans="1:12" ht="12.5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</row>
    <row r="527" spans="1:12" ht="12.5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</row>
    <row r="528" spans="1:12" ht="12.5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</row>
    <row r="529" spans="1:12" ht="12.5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</row>
    <row r="530" spans="1:12" ht="12.5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</row>
    <row r="531" spans="1:12" ht="12.5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</row>
    <row r="532" spans="1:12" ht="12.5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</row>
    <row r="533" spans="1:12" ht="12.5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</row>
    <row r="534" spans="1:12" ht="12.5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</row>
    <row r="535" spans="1:12" ht="12.5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</row>
    <row r="536" spans="1:12" ht="12.5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</row>
    <row r="537" spans="1:12" ht="12.5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</row>
    <row r="538" spans="1:12" ht="12.5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</row>
    <row r="539" spans="1:12" ht="12.5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</row>
    <row r="540" spans="1:12" ht="12.5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</row>
    <row r="541" spans="1:12" ht="12.5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</row>
    <row r="542" spans="1:12" ht="12.5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</row>
    <row r="543" spans="1:12" ht="12.5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</row>
    <row r="544" spans="1:12" ht="12.5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</row>
    <row r="545" spans="1:12" ht="12.5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</row>
    <row r="546" spans="1:12" ht="12.5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</row>
    <row r="547" spans="1:12" ht="12.5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</row>
    <row r="548" spans="1:12" ht="12.5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</row>
    <row r="549" spans="1:12" ht="12.5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</row>
    <row r="550" spans="1:12" ht="12.5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</row>
    <row r="551" spans="1:12" ht="12.5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</row>
    <row r="552" spans="1:12" ht="12.5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</row>
    <row r="553" spans="1:12" ht="12.5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</row>
    <row r="554" spans="1:12" ht="12.5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</row>
    <row r="555" spans="1:12" ht="12.5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</row>
    <row r="556" spans="1:12" ht="12.5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</row>
    <row r="557" spans="1:12" ht="12.5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</row>
    <row r="558" spans="1:12" ht="12.5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</row>
    <row r="559" spans="1:12" ht="12.5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</row>
    <row r="560" spans="1:12" ht="12.5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</row>
    <row r="561" spans="1:12" ht="12.5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</row>
    <row r="562" spans="1:12" ht="12.5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</row>
    <row r="563" spans="1:12" ht="12.5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</row>
    <row r="564" spans="1:12" ht="12.5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</row>
    <row r="565" spans="1:12" ht="12.5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</row>
    <row r="566" spans="1:12" ht="12.5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</row>
    <row r="567" spans="1:12" ht="12.5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</row>
    <row r="568" spans="1:12" ht="12.5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</row>
    <row r="569" spans="1:12" ht="12.5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</row>
    <row r="570" spans="1:12" ht="12.5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</row>
    <row r="571" spans="1:12" ht="12.5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</row>
    <row r="572" spans="1:12" ht="12.5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</row>
    <row r="573" spans="1:12" ht="12.5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</row>
    <row r="574" spans="1:12" ht="12.5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</row>
    <row r="575" spans="1:12" ht="12.5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</row>
    <row r="576" spans="1:12" ht="12.5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</row>
    <row r="577" spans="1:12" ht="12.5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</row>
    <row r="578" spans="1:12" ht="12.5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</row>
    <row r="579" spans="1:12" ht="12.5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</row>
    <row r="580" spans="1:12" ht="12.5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</row>
    <row r="581" spans="1:12" ht="12.5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</row>
    <row r="582" spans="1:12" ht="12.5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</row>
    <row r="583" spans="1:12" ht="12.5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</row>
    <row r="584" spans="1:12" ht="12.5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</row>
    <row r="585" spans="1:12" ht="12.5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</row>
    <row r="586" spans="1:12" ht="12.5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</row>
    <row r="587" spans="1:12" ht="12.5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</row>
    <row r="588" spans="1:12" ht="12.5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</row>
    <row r="589" spans="1:12" ht="12.5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</row>
    <row r="590" spans="1:12" ht="12.5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</row>
    <row r="591" spans="1:12" ht="12.5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</row>
    <row r="592" spans="1:12" ht="12.5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</row>
    <row r="593" spans="1:12" ht="12.5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</row>
    <row r="594" spans="1:12" ht="12.5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</row>
    <row r="595" spans="1:12" ht="12.5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</row>
    <row r="596" spans="1:12" ht="12.5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</row>
    <row r="597" spans="1:12" ht="12.5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</row>
    <row r="598" spans="1:12" ht="12.5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</row>
    <row r="599" spans="1:12" ht="12.5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</row>
    <row r="600" spans="1:12" ht="12.5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</row>
    <row r="601" spans="1:12" ht="12.5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</row>
    <row r="602" spans="1:12" ht="12.5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</row>
    <row r="603" spans="1:12" ht="12.5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</row>
    <row r="604" spans="1:12" ht="12.5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</row>
    <row r="605" spans="1:12" ht="12.5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</row>
    <row r="606" spans="1:12" ht="12.5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</row>
    <row r="607" spans="1:12" ht="12.5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</row>
    <row r="608" spans="1:12" ht="12.5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</row>
    <row r="609" spans="1:12" ht="12.5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</row>
    <row r="610" spans="1:12" ht="12.5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</row>
    <row r="611" spans="1:12" ht="12.5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</row>
    <row r="612" spans="1:12" ht="12.5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</row>
    <row r="613" spans="1:12" ht="12.5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</row>
    <row r="614" spans="1:12" ht="12.5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</row>
    <row r="615" spans="1:12" ht="12.5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</row>
    <row r="616" spans="1:12" ht="12.5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</row>
    <row r="617" spans="1:12" ht="12.5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</row>
    <row r="618" spans="1:12" ht="12.5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</row>
    <row r="619" spans="1:12" ht="12.5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</row>
    <row r="620" spans="1:12" ht="12.5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</row>
    <row r="621" spans="1:12" ht="12.5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</row>
    <row r="622" spans="1:12" ht="12.5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</row>
    <row r="623" spans="1:12" ht="12.5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</row>
    <row r="624" spans="1:12" ht="12.5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</row>
    <row r="625" spans="1:12" ht="12.5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</row>
    <row r="626" spans="1:12" ht="12.5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</row>
    <row r="627" spans="1:12" ht="12.5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</row>
    <row r="628" spans="1:12" ht="12.5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</row>
    <row r="629" spans="1:12" ht="12.5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</row>
    <row r="630" spans="1:12" ht="12.5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</row>
    <row r="631" spans="1:12" ht="12.5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</row>
    <row r="632" spans="1:12" ht="12.5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</row>
    <row r="633" spans="1:12" ht="12.5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</row>
    <row r="634" spans="1:12" ht="12.5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</row>
    <row r="635" spans="1:12" ht="12.5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</row>
    <row r="636" spans="1:12" ht="12.5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</row>
    <row r="637" spans="1:12" ht="12.5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</row>
    <row r="638" spans="1:12" ht="12.5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</row>
    <row r="639" spans="1:12" ht="12.5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</row>
    <row r="640" spans="1:12" ht="12.5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</row>
    <row r="641" spans="1:12" ht="12.5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</row>
    <row r="642" spans="1:12" ht="12.5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</row>
    <row r="643" spans="1:12" ht="12.5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</row>
    <row r="644" spans="1:12" ht="12.5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</row>
    <row r="645" spans="1:12" ht="12.5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</row>
    <row r="646" spans="1:12" ht="12.5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</row>
    <row r="647" spans="1:12" ht="12.5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</row>
    <row r="648" spans="1:12" ht="12.5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</row>
    <row r="649" spans="1:12" ht="12.5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</row>
    <row r="650" spans="1:12" ht="12.5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</row>
    <row r="651" spans="1:12" ht="12.5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</row>
    <row r="652" spans="1:12" ht="12.5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</row>
    <row r="653" spans="1:12" ht="12.5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</row>
    <row r="654" spans="1:12" ht="12.5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</row>
    <row r="655" spans="1:12" ht="12.5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</row>
    <row r="656" spans="1:12" ht="12.5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</row>
    <row r="657" spans="1:12" ht="12.5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</row>
    <row r="658" spans="1:12" ht="12.5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</row>
    <row r="659" spans="1:12" ht="12.5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</row>
    <row r="660" spans="1:12" ht="12.5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</row>
    <row r="661" spans="1:12" ht="12.5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</row>
    <row r="662" spans="1:12" ht="12.5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</row>
    <row r="663" spans="1:12" ht="12.5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</row>
    <row r="664" spans="1:12" ht="12.5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</row>
    <row r="665" spans="1:12" ht="12.5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</row>
    <row r="666" spans="1:12" ht="12.5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</row>
    <row r="667" spans="1:12" ht="12.5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</row>
    <row r="668" spans="1:12" ht="12.5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</row>
    <row r="669" spans="1:12" ht="12.5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</row>
    <row r="670" spans="1:12" ht="12.5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</row>
    <row r="671" spans="1:12" ht="12.5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</row>
    <row r="672" spans="1:12" ht="12.5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</row>
    <row r="673" spans="1:12" ht="12.5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</row>
    <row r="674" spans="1:12" ht="12.5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</row>
    <row r="675" spans="1:12" ht="12.5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</row>
    <row r="676" spans="1:12" ht="12.5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</row>
    <row r="677" spans="1:12" ht="12.5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</row>
    <row r="678" spans="1:12" ht="12.5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</row>
    <row r="679" spans="1:12" ht="12.5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</row>
    <row r="680" spans="1:12" ht="12.5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</row>
    <row r="681" spans="1:12" ht="12.5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</row>
    <row r="682" spans="1:12" ht="12.5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</row>
    <row r="683" spans="1:12" ht="12.5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</row>
    <row r="684" spans="1:12" ht="12.5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</row>
    <row r="685" spans="1:12" ht="12.5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</row>
    <row r="686" spans="1:12" ht="12.5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</row>
    <row r="687" spans="1:12" ht="12.5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</row>
    <row r="688" spans="1:12" ht="12.5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</row>
    <row r="689" spans="1:12" ht="12.5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</row>
    <row r="690" spans="1:12" ht="12.5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</row>
    <row r="691" spans="1:12" ht="12.5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</row>
    <row r="692" spans="1:12" ht="12.5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</row>
    <row r="693" spans="1:12" ht="12.5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</row>
    <row r="694" spans="1:12" ht="12.5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</row>
    <row r="695" spans="1:12" ht="12.5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</row>
    <row r="696" spans="1:12" ht="12.5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</row>
    <row r="697" spans="1:12" ht="12.5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</row>
    <row r="698" spans="1:12" ht="12.5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</row>
    <row r="699" spans="1:12" ht="12.5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</row>
    <row r="700" spans="1:12" ht="12.5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</row>
    <row r="701" spans="1:12" ht="12.5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</row>
    <row r="702" spans="1:12" ht="12.5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</row>
    <row r="703" spans="1:12" ht="12.5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</row>
    <row r="704" spans="1:12" ht="12.5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</row>
    <row r="705" spans="1:12" ht="12.5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</row>
    <row r="706" spans="1:12" ht="12.5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</row>
    <row r="707" spans="1:12" ht="12.5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</row>
    <row r="708" spans="1:12" ht="12.5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</row>
    <row r="709" spans="1:12" ht="12.5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</row>
    <row r="710" spans="1:12" ht="12.5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</row>
    <row r="711" spans="1:12" ht="12.5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</row>
    <row r="712" spans="1:12" ht="12.5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</row>
    <row r="713" spans="1:12" ht="12.5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</row>
    <row r="714" spans="1:12" ht="12.5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</row>
    <row r="715" spans="1:12" ht="12.5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</row>
    <row r="716" spans="1:12" ht="12.5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</row>
    <row r="717" spans="1:12" ht="12.5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</row>
    <row r="718" spans="1:12" ht="12.5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</row>
    <row r="719" spans="1:12" ht="12.5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</row>
    <row r="720" spans="1:12" ht="12.5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</row>
    <row r="721" spans="1:12" ht="12.5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</row>
    <row r="722" spans="1:12" ht="12.5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</row>
    <row r="723" spans="1:12" ht="12.5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</row>
    <row r="724" spans="1:12" ht="12.5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</row>
    <row r="725" spans="1:12" ht="12.5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</row>
    <row r="726" spans="1:12" ht="12.5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</row>
    <row r="727" spans="1:12" ht="12.5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</row>
    <row r="728" spans="1:12" ht="12.5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</row>
    <row r="729" spans="1:12" ht="12.5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</row>
    <row r="730" spans="1:12" ht="12.5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</row>
    <row r="731" spans="1:12" ht="12.5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</row>
    <row r="732" spans="1:12" ht="12.5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</row>
    <row r="733" spans="1:12" ht="12.5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</row>
    <row r="734" spans="1:12" ht="12.5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</row>
    <row r="735" spans="1:12" ht="12.5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</row>
    <row r="736" spans="1:12" ht="12.5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</row>
    <row r="737" spans="1:12" ht="12.5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</row>
    <row r="738" spans="1:12" ht="12.5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</row>
    <row r="739" spans="1:12" ht="12.5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</row>
    <row r="740" spans="1:12" ht="12.5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</row>
    <row r="741" spans="1:12" ht="12.5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</row>
    <row r="742" spans="1:12" ht="12.5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</row>
    <row r="743" spans="1:12" ht="12.5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</row>
    <row r="744" spans="1:12" ht="12.5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</row>
    <row r="745" spans="1:12" ht="12.5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</row>
    <row r="746" spans="1:12" ht="12.5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</row>
    <row r="747" spans="1:12" ht="12.5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</row>
    <row r="748" spans="1:12" ht="12.5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</row>
    <row r="749" spans="1:12" ht="12.5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</row>
    <row r="750" spans="1:12" ht="12.5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</row>
    <row r="751" spans="1:12" ht="12.5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</row>
    <row r="752" spans="1:12" ht="12.5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</row>
    <row r="753" spans="1:12" ht="12.5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</row>
    <row r="754" spans="1:12" ht="12.5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</row>
    <row r="755" spans="1:12" ht="12.5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</row>
    <row r="756" spans="1:12" ht="12.5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</row>
    <row r="757" spans="1:12" ht="12.5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</row>
    <row r="758" spans="1:12" ht="12.5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</row>
    <row r="759" spans="1:12" ht="12.5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</row>
    <row r="760" spans="1:12" ht="12.5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</row>
    <row r="761" spans="1:12" ht="12.5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</row>
    <row r="762" spans="1:12" ht="12.5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</row>
    <row r="763" spans="1:12" ht="12.5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</row>
    <row r="764" spans="1:12" ht="12.5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</row>
    <row r="765" spans="1:12" ht="12.5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</row>
    <row r="766" spans="1:12" ht="12.5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</row>
    <row r="767" spans="1:12" ht="12.5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</row>
    <row r="768" spans="1:12" ht="12.5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</row>
    <row r="769" spans="1:12" ht="12.5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</row>
    <row r="770" spans="1:12" ht="12.5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</row>
    <row r="771" spans="1:12" ht="12.5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</row>
    <row r="772" spans="1:12" ht="12.5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</row>
    <row r="773" spans="1:12" ht="12.5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</row>
    <row r="774" spans="1:12" ht="12.5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</row>
    <row r="775" spans="1:12" ht="12.5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</row>
    <row r="776" spans="1:12" ht="12.5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</row>
    <row r="777" spans="1:12" ht="12.5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</row>
    <row r="778" spans="1:12" ht="12.5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</row>
    <row r="779" spans="1:12" ht="12.5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</row>
    <row r="780" spans="1:12" ht="12.5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</row>
    <row r="781" spans="1:12" ht="12.5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</row>
    <row r="782" spans="1:12" ht="12.5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</row>
    <row r="783" spans="1:12" ht="12.5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</row>
    <row r="784" spans="1:12" ht="12.5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</row>
    <row r="785" spans="1:12" ht="12.5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</row>
    <row r="786" spans="1:12" ht="12.5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</row>
    <row r="787" spans="1:12" ht="12.5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</row>
    <row r="788" spans="1:12" ht="12.5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</row>
    <row r="789" spans="1:12" ht="12.5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</row>
    <row r="790" spans="1:12" ht="12.5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</row>
    <row r="791" spans="1:12" ht="12.5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</row>
    <row r="792" spans="1:12" ht="12.5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</row>
    <row r="793" spans="1:12" ht="12.5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</row>
    <row r="794" spans="1:12" ht="12.5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</row>
    <row r="795" spans="1:12" ht="12.5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</row>
    <row r="796" spans="1:12" ht="12.5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</row>
    <row r="797" spans="1:12" ht="12.5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</row>
    <row r="798" spans="1:12" ht="12.5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</row>
    <row r="799" spans="1:12" ht="12.5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</row>
    <row r="800" spans="1:12" ht="12.5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</row>
    <row r="801" spans="1:12" ht="12.5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</row>
    <row r="802" spans="1:12" ht="12.5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</row>
    <row r="803" spans="1:12" ht="12.5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</row>
    <row r="804" spans="1:12" ht="12.5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</row>
    <row r="805" spans="1:12" ht="12.5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</row>
    <row r="806" spans="1:12" ht="12.5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</row>
    <row r="807" spans="1:12" ht="12.5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</row>
    <row r="808" spans="1:12" ht="12.5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</row>
    <row r="809" spans="1:12" ht="12.5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</row>
    <row r="810" spans="1:12" ht="12.5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</row>
    <row r="811" spans="1:12" ht="12.5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</row>
    <row r="812" spans="1:12" ht="12.5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</row>
    <row r="813" spans="1:12" ht="12.5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</row>
    <row r="814" spans="1:12" ht="12.5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</row>
    <row r="815" spans="1:12" ht="12.5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</row>
    <row r="816" spans="1:12" ht="12.5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</row>
    <row r="817" spans="1:12" ht="12.5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</row>
    <row r="818" spans="1:12" ht="12.5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</row>
    <row r="819" spans="1:12" ht="12.5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</row>
    <row r="820" spans="1:12" ht="12.5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</row>
    <row r="821" spans="1:12" ht="12.5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</row>
    <row r="822" spans="1:12" ht="12.5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</row>
    <row r="823" spans="1:12" ht="12.5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</row>
    <row r="824" spans="1:12" ht="12.5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</row>
    <row r="825" spans="1:12" ht="12.5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</row>
    <row r="826" spans="1:12" ht="12.5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</row>
    <row r="827" spans="1:12" ht="12.5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</row>
    <row r="828" spans="1:12" ht="12.5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</row>
    <row r="829" spans="1:12" ht="12.5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</row>
    <row r="830" spans="1:12" ht="12.5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</row>
    <row r="831" spans="1:12" ht="12.5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</row>
    <row r="832" spans="1:12" ht="12.5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</row>
    <row r="833" spans="1:12" ht="12.5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</row>
    <row r="834" spans="1:12" ht="12.5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</row>
    <row r="835" spans="1:12" ht="12.5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</row>
    <row r="836" spans="1:12" ht="12.5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</row>
    <row r="837" spans="1:12" ht="12.5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</row>
    <row r="838" spans="1:12" ht="12.5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</row>
    <row r="839" spans="1:12" ht="12.5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</row>
    <row r="840" spans="1:12" ht="12.5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</row>
    <row r="841" spans="1:12" ht="12.5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</row>
    <row r="842" spans="1:12" ht="12.5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</row>
    <row r="843" spans="1:12" ht="12.5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</row>
    <row r="844" spans="1:12" ht="12.5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</row>
    <row r="845" spans="1:12" ht="12.5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</row>
    <row r="846" spans="1:12" ht="12.5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</row>
    <row r="847" spans="1:12" ht="12.5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</row>
    <row r="848" spans="1:12" ht="12.5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</row>
    <row r="849" spans="1:12" ht="12.5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</row>
    <row r="850" spans="1:12" ht="12.5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</row>
    <row r="851" spans="1:12" ht="12.5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</row>
    <row r="852" spans="1:12" ht="12.5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</row>
    <row r="853" spans="1:12" ht="12.5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</row>
    <row r="854" spans="1:12" ht="12.5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</row>
    <row r="855" spans="1:12" ht="12.5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</row>
    <row r="856" spans="1:12" ht="12.5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</row>
    <row r="857" spans="1:12" ht="12.5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</row>
    <row r="858" spans="1:12" ht="12.5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</row>
    <row r="859" spans="1:12" ht="12.5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</row>
    <row r="860" spans="1:12" ht="12.5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</row>
    <row r="861" spans="1:12" ht="12.5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</row>
    <row r="862" spans="1:12" ht="12.5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</row>
    <row r="863" spans="1:12" ht="12.5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</row>
    <row r="864" spans="1:12" ht="12.5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</row>
    <row r="865" spans="1:12" ht="12.5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</row>
    <row r="866" spans="1:12" ht="12.5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</row>
    <row r="867" spans="1:12" ht="12.5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</row>
    <row r="868" spans="1:12" ht="12.5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</row>
    <row r="869" spans="1:12" ht="12.5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</row>
    <row r="870" spans="1:12" ht="12.5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</row>
    <row r="871" spans="1:12" ht="12.5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</row>
    <row r="872" spans="1:12" ht="12.5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</row>
    <row r="873" spans="1:12" ht="12.5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</row>
    <row r="874" spans="1:12" ht="12.5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</row>
    <row r="875" spans="1:12" ht="12.5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</row>
    <row r="876" spans="1:12" ht="12.5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</row>
    <row r="877" spans="1:12" ht="12.5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</row>
    <row r="878" spans="1:12" ht="12.5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</row>
    <row r="879" spans="1:12" ht="12.5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</row>
    <row r="880" spans="1:12" ht="12.5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</row>
    <row r="881" spans="1:12" ht="12.5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</row>
    <row r="882" spans="1:12" ht="12.5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</row>
    <row r="883" spans="1:12" ht="12.5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</row>
    <row r="884" spans="1:12" ht="12.5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</row>
    <row r="885" spans="1:12" ht="12.5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</row>
    <row r="886" spans="1:12" ht="12.5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</row>
    <row r="887" spans="1:12" ht="12.5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</row>
    <row r="888" spans="1:12" ht="12.5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</row>
    <row r="889" spans="1:12" ht="12.5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</row>
    <row r="890" spans="1:12" ht="12.5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</row>
    <row r="891" spans="1:12" ht="12.5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</row>
    <row r="892" spans="1:12" ht="12.5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</row>
    <row r="893" spans="1:12" ht="12.5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</row>
    <row r="894" spans="1:12" ht="12.5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</row>
    <row r="895" spans="1:12" ht="12.5">
      <c r="A895" s="54"/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</row>
    <row r="896" spans="1:12" ht="12.5">
      <c r="A896" s="54"/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</row>
    <row r="897" spans="1:12" ht="12.5">
      <c r="A897" s="54"/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</row>
    <row r="898" spans="1:12" ht="12.5">
      <c r="A898" s="54"/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</row>
    <row r="899" spans="1:12" ht="12.5">
      <c r="A899" s="54"/>
      <c r="B899" s="54"/>
      <c r="C899" s="54"/>
      <c r="D899" s="54"/>
      <c r="E899" s="54"/>
      <c r="F899" s="54"/>
      <c r="G899" s="54"/>
      <c r="H899" s="54"/>
      <c r="I899" s="54"/>
      <c r="J899" s="54"/>
      <c r="K899" s="54"/>
      <c r="L899" s="54"/>
    </row>
    <row r="900" spans="1:12" ht="12.5">
      <c r="A900" s="54"/>
      <c r="B900" s="54"/>
      <c r="C900" s="54"/>
      <c r="D900" s="54"/>
      <c r="E900" s="54"/>
      <c r="F900" s="54"/>
      <c r="G900" s="54"/>
      <c r="H900" s="54"/>
      <c r="I900" s="54"/>
      <c r="J900" s="54"/>
      <c r="K900" s="54"/>
      <c r="L900" s="54"/>
    </row>
    <row r="901" spans="1:12" ht="12.5">
      <c r="A901" s="54"/>
      <c r="B901" s="54"/>
      <c r="C901" s="54"/>
      <c r="D901" s="54"/>
      <c r="E901" s="54"/>
      <c r="F901" s="54"/>
      <c r="G901" s="54"/>
      <c r="H901" s="54"/>
      <c r="I901" s="54"/>
      <c r="J901" s="54"/>
      <c r="K901" s="54"/>
      <c r="L901" s="54"/>
    </row>
    <row r="902" spans="1:12" ht="12.5">
      <c r="A902" s="54"/>
      <c r="B902" s="54"/>
      <c r="C902" s="54"/>
      <c r="D902" s="54"/>
      <c r="E902" s="54"/>
      <c r="F902" s="54"/>
      <c r="G902" s="54"/>
      <c r="H902" s="54"/>
      <c r="I902" s="54"/>
      <c r="J902" s="54"/>
      <c r="K902" s="54"/>
      <c r="L902" s="54"/>
    </row>
    <row r="903" spans="1:12" ht="12.5">
      <c r="A903" s="54"/>
      <c r="B903" s="54"/>
      <c r="C903" s="54"/>
      <c r="D903" s="54"/>
      <c r="E903" s="54"/>
      <c r="F903" s="54"/>
      <c r="G903" s="54"/>
      <c r="H903" s="54"/>
      <c r="I903" s="54"/>
      <c r="J903" s="54"/>
      <c r="K903" s="54"/>
      <c r="L903" s="54"/>
    </row>
    <row r="904" spans="1:12" ht="12.5">
      <c r="A904" s="54"/>
      <c r="B904" s="54"/>
      <c r="C904" s="54"/>
      <c r="D904" s="54"/>
      <c r="E904" s="54"/>
      <c r="F904" s="54"/>
      <c r="G904" s="54"/>
      <c r="H904" s="54"/>
      <c r="I904" s="54"/>
      <c r="J904" s="54"/>
      <c r="K904" s="54"/>
      <c r="L904" s="54"/>
    </row>
    <row r="905" spans="1:12" ht="12.5">
      <c r="A905" s="54"/>
      <c r="B905" s="54"/>
      <c r="C905" s="54"/>
      <c r="D905" s="54"/>
      <c r="E905" s="54"/>
      <c r="F905" s="54"/>
      <c r="G905" s="54"/>
      <c r="H905" s="54"/>
      <c r="I905" s="54"/>
      <c r="J905" s="54"/>
      <c r="K905" s="54"/>
      <c r="L905" s="54"/>
    </row>
    <row r="906" spans="1:12" ht="12.5">
      <c r="A906" s="54"/>
      <c r="B906" s="54"/>
      <c r="C906" s="54"/>
      <c r="D906" s="54"/>
      <c r="E906" s="54"/>
      <c r="F906" s="54"/>
      <c r="G906" s="54"/>
      <c r="H906" s="54"/>
      <c r="I906" s="54"/>
      <c r="J906" s="54"/>
      <c r="K906" s="54"/>
      <c r="L906" s="54"/>
    </row>
    <row r="907" spans="1:12" ht="12.5">
      <c r="A907" s="54"/>
      <c r="B907" s="54"/>
      <c r="C907" s="54"/>
      <c r="D907" s="54"/>
      <c r="E907" s="54"/>
      <c r="F907" s="54"/>
      <c r="G907" s="54"/>
      <c r="H907" s="54"/>
      <c r="I907" s="54"/>
      <c r="J907" s="54"/>
      <c r="K907" s="54"/>
      <c r="L907" s="54"/>
    </row>
    <row r="908" spans="1:12" ht="12.5">
      <c r="A908" s="54"/>
      <c r="B908" s="54"/>
      <c r="C908" s="54"/>
      <c r="D908" s="54"/>
      <c r="E908" s="54"/>
      <c r="F908" s="54"/>
      <c r="G908" s="54"/>
      <c r="H908" s="54"/>
      <c r="I908" s="54"/>
      <c r="J908" s="54"/>
      <c r="K908" s="54"/>
      <c r="L908" s="54"/>
    </row>
    <row r="909" spans="1:12" ht="12.5">
      <c r="A909" s="54"/>
      <c r="B909" s="54"/>
      <c r="C909" s="54"/>
      <c r="D909" s="54"/>
      <c r="E909" s="54"/>
      <c r="F909" s="54"/>
      <c r="G909" s="54"/>
      <c r="H909" s="54"/>
      <c r="I909" s="54"/>
      <c r="J909" s="54"/>
      <c r="K909" s="54"/>
      <c r="L909" s="54"/>
    </row>
    <row r="910" spans="1:12" ht="12.5">
      <c r="A910" s="54"/>
      <c r="B910" s="54"/>
      <c r="C910" s="54"/>
      <c r="D910" s="54"/>
      <c r="E910" s="54"/>
      <c r="F910" s="54"/>
      <c r="G910" s="54"/>
      <c r="H910" s="54"/>
      <c r="I910" s="54"/>
      <c r="J910" s="54"/>
      <c r="K910" s="54"/>
      <c r="L910" s="54"/>
    </row>
    <row r="911" spans="1:12" ht="12.5">
      <c r="A911" s="54"/>
      <c r="B911" s="54"/>
      <c r="C911" s="54"/>
      <c r="D911" s="54"/>
      <c r="E911" s="54"/>
      <c r="F911" s="54"/>
      <c r="G911" s="54"/>
      <c r="H911" s="54"/>
      <c r="I911" s="54"/>
      <c r="J911" s="54"/>
      <c r="K911" s="54"/>
      <c r="L911" s="54"/>
    </row>
    <row r="912" spans="1:12" ht="12.5">
      <c r="A912" s="54"/>
      <c r="B912" s="54"/>
      <c r="C912" s="54"/>
      <c r="D912" s="54"/>
      <c r="E912" s="54"/>
      <c r="F912" s="54"/>
      <c r="G912" s="54"/>
      <c r="H912" s="54"/>
      <c r="I912" s="54"/>
      <c r="J912" s="54"/>
      <c r="K912" s="54"/>
      <c r="L912" s="54"/>
    </row>
    <row r="913" spans="1:12" ht="12.5">
      <c r="A913" s="54"/>
      <c r="B913" s="54"/>
      <c r="C913" s="54"/>
      <c r="D913" s="54"/>
      <c r="E913" s="54"/>
      <c r="F913" s="54"/>
      <c r="G913" s="54"/>
      <c r="H913" s="54"/>
      <c r="I913" s="54"/>
      <c r="J913" s="54"/>
      <c r="K913" s="54"/>
      <c r="L913" s="54"/>
    </row>
    <row r="914" spans="1:12" ht="12.5">
      <c r="A914" s="54"/>
      <c r="B914" s="54"/>
      <c r="C914" s="54"/>
      <c r="D914" s="54"/>
      <c r="E914" s="54"/>
      <c r="F914" s="54"/>
      <c r="G914" s="54"/>
      <c r="H914" s="54"/>
      <c r="I914" s="54"/>
      <c r="J914" s="54"/>
      <c r="K914" s="54"/>
      <c r="L914" s="54"/>
    </row>
    <row r="915" spans="1:12" ht="12.5">
      <c r="A915" s="54"/>
      <c r="B915" s="54"/>
      <c r="C915" s="54"/>
      <c r="D915" s="54"/>
      <c r="E915" s="54"/>
      <c r="F915" s="54"/>
      <c r="G915" s="54"/>
      <c r="H915" s="54"/>
      <c r="I915" s="54"/>
      <c r="J915" s="54"/>
      <c r="K915" s="54"/>
      <c r="L915" s="54"/>
    </row>
    <row r="916" spans="1:12" ht="12.5">
      <c r="A916" s="54"/>
      <c r="B916" s="54"/>
      <c r="C916" s="54"/>
      <c r="D916" s="54"/>
      <c r="E916" s="54"/>
      <c r="F916" s="54"/>
      <c r="G916" s="54"/>
      <c r="H916" s="54"/>
      <c r="I916" s="54"/>
      <c r="J916" s="54"/>
      <c r="K916" s="54"/>
      <c r="L916" s="54"/>
    </row>
    <row r="917" spans="1:12" ht="12.5">
      <c r="A917" s="54"/>
      <c r="B917" s="54"/>
      <c r="C917" s="54"/>
      <c r="D917" s="54"/>
      <c r="E917" s="54"/>
      <c r="F917" s="54"/>
      <c r="G917" s="54"/>
      <c r="H917" s="54"/>
      <c r="I917" s="54"/>
      <c r="J917" s="54"/>
      <c r="K917" s="54"/>
      <c r="L917" s="54"/>
    </row>
    <row r="918" spans="1:12" ht="12.5">
      <c r="A918" s="54"/>
      <c r="B918" s="54"/>
      <c r="C918" s="54"/>
      <c r="D918" s="54"/>
      <c r="E918" s="54"/>
      <c r="F918" s="54"/>
      <c r="G918" s="54"/>
      <c r="H918" s="54"/>
      <c r="I918" s="54"/>
      <c r="J918" s="54"/>
      <c r="K918" s="54"/>
      <c r="L918" s="54"/>
    </row>
    <row r="919" spans="1:12" ht="12.5">
      <c r="A919" s="54"/>
      <c r="B919" s="54"/>
      <c r="C919" s="54"/>
      <c r="D919" s="54"/>
      <c r="E919" s="54"/>
      <c r="F919" s="54"/>
      <c r="G919" s="54"/>
      <c r="H919" s="54"/>
      <c r="I919" s="54"/>
      <c r="J919" s="54"/>
      <c r="K919" s="54"/>
      <c r="L919" s="54"/>
    </row>
    <row r="920" spans="1:12" ht="12.5">
      <c r="A920" s="54"/>
      <c r="B920" s="54"/>
      <c r="C920" s="54"/>
      <c r="D920" s="54"/>
      <c r="E920" s="54"/>
      <c r="F920" s="54"/>
      <c r="G920" s="54"/>
      <c r="H920" s="54"/>
      <c r="I920" s="54"/>
      <c r="J920" s="54"/>
      <c r="K920" s="54"/>
      <c r="L920" s="54"/>
    </row>
    <row r="921" spans="1:12" ht="12.5">
      <c r="A921" s="54"/>
      <c r="B921" s="54"/>
      <c r="C921" s="54"/>
      <c r="D921" s="54"/>
      <c r="E921" s="54"/>
      <c r="F921" s="54"/>
      <c r="G921" s="54"/>
      <c r="H921" s="54"/>
      <c r="I921" s="54"/>
      <c r="J921" s="54"/>
      <c r="K921" s="54"/>
      <c r="L921" s="54"/>
    </row>
    <row r="922" spans="1:12" ht="12.5">
      <c r="A922" s="54"/>
      <c r="B922" s="54"/>
      <c r="C922" s="54"/>
      <c r="D922" s="54"/>
      <c r="E922" s="54"/>
      <c r="F922" s="54"/>
      <c r="G922" s="54"/>
      <c r="H922" s="54"/>
      <c r="I922" s="54"/>
      <c r="J922" s="54"/>
      <c r="K922" s="54"/>
      <c r="L922" s="54"/>
    </row>
    <row r="923" spans="1:12" ht="12.5">
      <c r="A923" s="54"/>
      <c r="B923" s="54"/>
      <c r="C923" s="54"/>
      <c r="D923" s="54"/>
      <c r="E923" s="54"/>
      <c r="F923" s="54"/>
      <c r="G923" s="54"/>
      <c r="H923" s="54"/>
      <c r="I923" s="54"/>
      <c r="J923" s="54"/>
      <c r="K923" s="54"/>
      <c r="L923" s="54"/>
    </row>
    <row r="924" spans="1:12" ht="12.5">
      <c r="A924" s="54"/>
      <c r="B924" s="54"/>
      <c r="C924" s="54"/>
      <c r="D924" s="54"/>
      <c r="E924" s="54"/>
      <c r="F924" s="54"/>
      <c r="G924" s="54"/>
      <c r="H924" s="54"/>
      <c r="I924" s="54"/>
      <c r="J924" s="54"/>
      <c r="K924" s="54"/>
      <c r="L924" s="54"/>
    </row>
    <row r="925" spans="1:12" ht="12.5">
      <c r="A925" s="54"/>
      <c r="B925" s="54"/>
      <c r="C925" s="54"/>
      <c r="D925" s="54"/>
      <c r="E925" s="54"/>
      <c r="F925" s="54"/>
      <c r="G925" s="54"/>
      <c r="H925" s="54"/>
      <c r="I925" s="54"/>
      <c r="J925" s="54"/>
      <c r="K925" s="54"/>
      <c r="L925" s="54"/>
    </row>
    <row r="926" spans="1:12" ht="12.5">
      <c r="A926" s="54"/>
      <c r="B926" s="54"/>
      <c r="C926" s="54"/>
      <c r="D926" s="54"/>
      <c r="E926" s="54"/>
      <c r="F926" s="54"/>
      <c r="G926" s="54"/>
      <c r="H926" s="54"/>
      <c r="I926" s="54"/>
      <c r="J926" s="54"/>
      <c r="K926" s="54"/>
      <c r="L926" s="54"/>
    </row>
    <row r="927" spans="1:12" ht="12.5">
      <c r="A927" s="54"/>
      <c r="B927" s="54"/>
      <c r="C927" s="54"/>
      <c r="D927" s="54"/>
      <c r="E927" s="54"/>
      <c r="F927" s="54"/>
      <c r="G927" s="54"/>
      <c r="H927" s="54"/>
      <c r="I927" s="54"/>
      <c r="J927" s="54"/>
      <c r="K927" s="54"/>
      <c r="L927" s="54"/>
    </row>
    <row r="928" spans="1:12" ht="12.5">
      <c r="A928" s="54"/>
      <c r="B928" s="54"/>
      <c r="C928" s="54"/>
      <c r="D928" s="54"/>
      <c r="E928" s="54"/>
      <c r="F928" s="54"/>
      <c r="G928" s="54"/>
      <c r="H928" s="54"/>
      <c r="I928" s="54"/>
      <c r="J928" s="54"/>
      <c r="K928" s="54"/>
      <c r="L928" s="54"/>
    </row>
    <row r="929" spans="1:12" ht="12.5">
      <c r="A929" s="54"/>
      <c r="B929" s="54"/>
      <c r="C929" s="54"/>
      <c r="D929" s="54"/>
      <c r="E929" s="54"/>
      <c r="F929" s="54"/>
      <c r="G929" s="54"/>
      <c r="H929" s="54"/>
      <c r="I929" s="54"/>
      <c r="J929" s="54"/>
      <c r="K929" s="54"/>
      <c r="L929" s="54"/>
    </row>
    <row r="930" spans="1:12" ht="12.5">
      <c r="A930" s="54"/>
      <c r="B930" s="54"/>
      <c r="C930" s="54"/>
      <c r="D930" s="54"/>
      <c r="E930" s="54"/>
      <c r="F930" s="54"/>
      <c r="G930" s="54"/>
      <c r="H930" s="54"/>
      <c r="I930" s="54"/>
      <c r="J930" s="54"/>
      <c r="K930" s="54"/>
      <c r="L930" s="54"/>
    </row>
    <row r="931" spans="1:12" ht="12.5">
      <c r="A931" s="54"/>
      <c r="B931" s="54"/>
      <c r="C931" s="54"/>
      <c r="D931" s="54"/>
      <c r="E931" s="54"/>
      <c r="F931" s="54"/>
      <c r="G931" s="54"/>
      <c r="H931" s="54"/>
      <c r="I931" s="54"/>
      <c r="J931" s="54"/>
      <c r="K931" s="54"/>
      <c r="L931" s="54"/>
    </row>
    <row r="932" spans="1:12" ht="12.5">
      <c r="A932" s="54"/>
      <c r="B932" s="54"/>
      <c r="C932" s="54"/>
      <c r="D932" s="54"/>
      <c r="E932" s="54"/>
      <c r="F932" s="54"/>
      <c r="G932" s="54"/>
      <c r="H932" s="54"/>
      <c r="I932" s="54"/>
      <c r="J932" s="54"/>
      <c r="K932" s="54"/>
      <c r="L932" s="54"/>
    </row>
    <row r="933" spans="1:12" ht="12.5">
      <c r="A933" s="54"/>
      <c r="B933" s="54"/>
      <c r="C933" s="54"/>
      <c r="D933" s="54"/>
      <c r="E933" s="54"/>
      <c r="F933" s="54"/>
      <c r="G933" s="54"/>
      <c r="H933" s="54"/>
      <c r="I933" s="54"/>
      <c r="J933" s="54"/>
      <c r="K933" s="54"/>
      <c r="L933" s="54"/>
    </row>
    <row r="934" spans="1:12" ht="12.5">
      <c r="A934" s="54"/>
      <c r="B934" s="54"/>
      <c r="C934" s="54"/>
      <c r="D934" s="54"/>
      <c r="E934" s="54"/>
      <c r="F934" s="54"/>
      <c r="G934" s="54"/>
      <c r="H934" s="54"/>
      <c r="I934" s="54"/>
      <c r="J934" s="54"/>
      <c r="K934" s="54"/>
      <c r="L934" s="54"/>
    </row>
    <row r="935" spans="1:12" ht="12.5">
      <c r="A935" s="54"/>
      <c r="B935" s="54"/>
      <c r="C935" s="54"/>
      <c r="D935" s="54"/>
      <c r="E935" s="54"/>
      <c r="F935" s="54"/>
      <c r="G935" s="54"/>
      <c r="H935" s="54"/>
      <c r="I935" s="54"/>
      <c r="J935" s="54"/>
      <c r="K935" s="54"/>
      <c r="L935" s="54"/>
    </row>
    <row r="936" spans="1:12" ht="12.5">
      <c r="A936" s="54"/>
      <c r="B936" s="54"/>
      <c r="C936" s="54"/>
      <c r="D936" s="54"/>
      <c r="E936" s="54"/>
      <c r="F936" s="54"/>
      <c r="G936" s="54"/>
      <c r="H936" s="54"/>
      <c r="I936" s="54"/>
      <c r="J936" s="54"/>
      <c r="K936" s="54"/>
      <c r="L936" s="54"/>
    </row>
    <row r="937" spans="1:12" ht="12.5">
      <c r="A937" s="54"/>
      <c r="B937" s="54"/>
      <c r="C937" s="54"/>
      <c r="D937" s="54"/>
      <c r="E937" s="54"/>
      <c r="F937" s="54"/>
      <c r="G937" s="54"/>
      <c r="H937" s="54"/>
      <c r="I937" s="54"/>
      <c r="J937" s="54"/>
      <c r="K937" s="54"/>
      <c r="L937" s="54"/>
    </row>
    <row r="938" spans="1:12" ht="12.5">
      <c r="A938" s="54"/>
      <c r="B938" s="54"/>
      <c r="C938" s="54"/>
      <c r="D938" s="54"/>
      <c r="E938" s="54"/>
      <c r="F938" s="54"/>
      <c r="G938" s="54"/>
      <c r="H938" s="54"/>
      <c r="I938" s="54"/>
      <c r="J938" s="54"/>
      <c r="K938" s="54"/>
      <c r="L938" s="54"/>
    </row>
    <row r="939" spans="1:12" ht="12.5">
      <c r="A939" s="54"/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4"/>
    </row>
    <row r="940" spans="1:12" ht="12.5">
      <c r="A940" s="54"/>
      <c r="B940" s="54"/>
      <c r="C940" s="54"/>
      <c r="D940" s="54"/>
      <c r="E940" s="54"/>
      <c r="F940" s="54"/>
      <c r="G940" s="54"/>
      <c r="H940" s="54"/>
      <c r="I940" s="54"/>
      <c r="J940" s="54"/>
      <c r="K940" s="54"/>
      <c r="L940" s="54"/>
    </row>
    <row r="941" spans="1:12" ht="12.5">
      <c r="A941" s="54"/>
      <c r="B941" s="54"/>
      <c r="C941" s="54"/>
      <c r="D941" s="54"/>
      <c r="E941" s="54"/>
      <c r="F941" s="54"/>
      <c r="G941" s="54"/>
      <c r="H941" s="54"/>
      <c r="I941" s="54"/>
      <c r="J941" s="54"/>
      <c r="K941" s="54"/>
      <c r="L941" s="54"/>
    </row>
    <row r="942" spans="1:12" ht="12.5">
      <c r="A942" s="54"/>
      <c r="B942" s="54"/>
      <c r="C942" s="54"/>
      <c r="D942" s="54"/>
      <c r="E942" s="54"/>
      <c r="F942" s="54"/>
      <c r="G942" s="54"/>
      <c r="H942" s="54"/>
      <c r="I942" s="54"/>
      <c r="J942" s="54"/>
      <c r="K942" s="54"/>
      <c r="L942" s="54"/>
    </row>
    <row r="943" spans="1:12" ht="12.5">
      <c r="A943" s="54"/>
      <c r="B943" s="54"/>
      <c r="C943" s="54"/>
      <c r="D943" s="54"/>
      <c r="E943" s="54"/>
      <c r="F943" s="54"/>
      <c r="G943" s="54"/>
      <c r="H943" s="54"/>
      <c r="I943" s="54"/>
      <c r="J943" s="54"/>
      <c r="K943" s="54"/>
      <c r="L943" s="54"/>
    </row>
    <row r="944" spans="1:12" ht="12.5">
      <c r="A944" s="54"/>
      <c r="B944" s="54"/>
      <c r="C944" s="54"/>
      <c r="D944" s="54"/>
      <c r="E944" s="54"/>
      <c r="F944" s="54"/>
      <c r="G944" s="54"/>
      <c r="H944" s="54"/>
      <c r="I944" s="54"/>
      <c r="J944" s="54"/>
      <c r="K944" s="54"/>
      <c r="L944" s="54"/>
    </row>
    <row r="945" spans="1:12" ht="12.5">
      <c r="A945" s="54"/>
      <c r="B945" s="54"/>
      <c r="C945" s="54"/>
      <c r="D945" s="54"/>
      <c r="E945" s="54"/>
      <c r="F945" s="54"/>
      <c r="G945" s="54"/>
      <c r="H945" s="54"/>
      <c r="I945" s="54"/>
      <c r="J945" s="54"/>
      <c r="K945" s="54"/>
      <c r="L945" s="54"/>
    </row>
    <row r="946" spans="1:12" ht="12.5">
      <c r="A946" s="54"/>
      <c r="B946" s="54"/>
      <c r="C946" s="54"/>
      <c r="D946" s="54"/>
      <c r="E946" s="54"/>
      <c r="F946" s="54"/>
      <c r="G946" s="54"/>
      <c r="H946" s="54"/>
      <c r="I946" s="54"/>
      <c r="J946" s="54"/>
      <c r="K946" s="54"/>
      <c r="L946" s="54"/>
    </row>
    <row r="947" spans="1:12" ht="12.5">
      <c r="A947" s="54"/>
      <c r="B947" s="54"/>
      <c r="C947" s="54"/>
      <c r="D947" s="54"/>
      <c r="E947" s="54"/>
      <c r="F947" s="54"/>
      <c r="G947" s="54"/>
      <c r="H947" s="54"/>
      <c r="I947" s="54"/>
      <c r="J947" s="54"/>
      <c r="K947" s="54"/>
      <c r="L947" s="54"/>
    </row>
    <row r="948" spans="1:12" ht="12.5">
      <c r="A948" s="54"/>
      <c r="B948" s="54"/>
      <c r="C948" s="54"/>
      <c r="D948" s="54"/>
      <c r="E948" s="54"/>
      <c r="F948" s="54"/>
      <c r="G948" s="54"/>
      <c r="H948" s="54"/>
      <c r="I948" s="54"/>
      <c r="J948" s="54"/>
      <c r="K948" s="54"/>
      <c r="L948" s="54"/>
    </row>
    <row r="949" spans="1:12" ht="12.5">
      <c r="A949" s="54"/>
      <c r="B949" s="54"/>
      <c r="C949" s="54"/>
      <c r="D949" s="54"/>
      <c r="E949" s="54"/>
      <c r="F949" s="54"/>
      <c r="G949" s="54"/>
      <c r="H949" s="54"/>
      <c r="I949" s="54"/>
      <c r="J949" s="54"/>
      <c r="K949" s="54"/>
      <c r="L949" s="54"/>
    </row>
    <row r="950" spans="1:12" ht="12.5">
      <c r="A950" s="54"/>
      <c r="B950" s="54"/>
      <c r="C950" s="54"/>
      <c r="D950" s="54"/>
      <c r="E950" s="54"/>
      <c r="F950" s="54"/>
      <c r="G950" s="54"/>
      <c r="H950" s="54"/>
      <c r="I950" s="54"/>
      <c r="J950" s="54"/>
      <c r="K950" s="54"/>
      <c r="L950" s="54"/>
    </row>
    <row r="951" spans="1:12" ht="12.5">
      <c r="A951" s="54"/>
      <c r="B951" s="54"/>
      <c r="C951" s="54"/>
      <c r="D951" s="54"/>
      <c r="E951" s="54"/>
      <c r="F951" s="54"/>
      <c r="G951" s="54"/>
      <c r="H951" s="54"/>
      <c r="I951" s="54"/>
      <c r="J951" s="54"/>
      <c r="K951" s="54"/>
      <c r="L951" s="54"/>
    </row>
    <row r="952" spans="1:12" ht="12.5">
      <c r="A952" s="54"/>
      <c r="B952" s="54"/>
      <c r="C952" s="54"/>
      <c r="D952" s="54"/>
      <c r="E952" s="54"/>
      <c r="F952" s="54"/>
      <c r="G952" s="54"/>
      <c r="H952" s="54"/>
      <c r="I952" s="54"/>
      <c r="J952" s="54"/>
      <c r="K952" s="54"/>
      <c r="L952" s="54"/>
    </row>
    <row r="953" spans="1:12" ht="12.5">
      <c r="A953" s="54"/>
      <c r="B953" s="54"/>
      <c r="C953" s="54"/>
      <c r="D953" s="54"/>
      <c r="E953" s="54"/>
      <c r="F953" s="54"/>
      <c r="G953" s="54"/>
      <c r="H953" s="54"/>
      <c r="I953" s="54"/>
      <c r="J953" s="54"/>
      <c r="K953" s="54"/>
      <c r="L953" s="54"/>
    </row>
    <row r="954" spans="1:12" ht="12.5">
      <c r="A954" s="54"/>
      <c r="B954" s="54"/>
      <c r="C954" s="54"/>
      <c r="D954" s="54"/>
      <c r="E954" s="54"/>
      <c r="F954" s="54"/>
      <c r="G954" s="54"/>
      <c r="H954" s="54"/>
      <c r="I954" s="54"/>
      <c r="J954" s="54"/>
      <c r="K954" s="54"/>
      <c r="L954" s="54"/>
    </row>
    <row r="955" spans="1:12" ht="12.5">
      <c r="A955" s="54"/>
      <c r="B955" s="54"/>
      <c r="C955" s="54"/>
      <c r="D955" s="54"/>
      <c r="E955" s="54"/>
      <c r="F955" s="54"/>
      <c r="G955" s="54"/>
      <c r="H955" s="54"/>
      <c r="I955" s="54"/>
      <c r="J955" s="54"/>
      <c r="K955" s="54"/>
      <c r="L955" s="54"/>
    </row>
    <row r="956" spans="1:12" ht="12.5">
      <c r="A956" s="54"/>
      <c r="B956" s="54"/>
      <c r="C956" s="54"/>
      <c r="D956" s="54"/>
      <c r="E956" s="54"/>
      <c r="F956" s="54"/>
      <c r="G956" s="54"/>
      <c r="H956" s="54"/>
      <c r="I956" s="54"/>
      <c r="J956" s="54"/>
      <c r="K956" s="54"/>
      <c r="L956" s="54"/>
    </row>
    <row r="957" spans="1:12" ht="12.5">
      <c r="A957" s="54"/>
      <c r="B957" s="54"/>
      <c r="C957" s="54"/>
      <c r="D957" s="54"/>
      <c r="E957" s="54"/>
      <c r="F957" s="54"/>
      <c r="G957" s="54"/>
      <c r="H957" s="54"/>
      <c r="I957" s="54"/>
      <c r="J957" s="54"/>
      <c r="K957" s="54"/>
      <c r="L957" s="54"/>
    </row>
    <row r="958" spans="1:12" ht="12.5">
      <c r="A958" s="54"/>
      <c r="B958" s="54"/>
      <c r="C958" s="54"/>
      <c r="D958" s="54"/>
      <c r="E958" s="54"/>
      <c r="F958" s="54"/>
      <c r="G958" s="54"/>
      <c r="H958" s="54"/>
      <c r="I958" s="54"/>
      <c r="J958" s="54"/>
      <c r="K958" s="54"/>
      <c r="L958" s="54"/>
    </row>
    <row r="959" spans="1:12" ht="12.5">
      <c r="A959" s="54"/>
      <c r="B959" s="54"/>
      <c r="C959" s="54"/>
      <c r="D959" s="54"/>
      <c r="E959" s="54"/>
      <c r="F959" s="54"/>
      <c r="G959" s="54"/>
      <c r="H959" s="54"/>
      <c r="I959" s="54"/>
      <c r="J959" s="54"/>
      <c r="K959" s="54"/>
      <c r="L959" s="54"/>
    </row>
    <row r="960" spans="1:12" ht="12.5">
      <c r="A960" s="54"/>
      <c r="B960" s="54"/>
      <c r="C960" s="54"/>
      <c r="D960" s="54"/>
      <c r="E960" s="54"/>
      <c r="F960" s="54"/>
      <c r="G960" s="54"/>
      <c r="H960" s="54"/>
      <c r="I960" s="54"/>
      <c r="J960" s="54"/>
      <c r="K960" s="54"/>
      <c r="L960" s="54"/>
    </row>
    <row r="961" spans="1:12" ht="12.5">
      <c r="A961" s="54"/>
      <c r="B961" s="54"/>
      <c r="C961" s="54"/>
      <c r="D961" s="54"/>
      <c r="E961" s="54"/>
      <c r="F961" s="54"/>
      <c r="G961" s="54"/>
      <c r="H961" s="54"/>
      <c r="I961" s="54"/>
      <c r="J961" s="54"/>
      <c r="K961" s="54"/>
      <c r="L961" s="54"/>
    </row>
    <row r="962" spans="1:12" ht="12.5">
      <c r="A962" s="54"/>
      <c r="B962" s="54"/>
      <c r="C962" s="54"/>
      <c r="D962" s="54"/>
      <c r="E962" s="54"/>
      <c r="F962" s="54"/>
      <c r="G962" s="54"/>
      <c r="H962" s="54"/>
      <c r="I962" s="54"/>
      <c r="J962" s="54"/>
      <c r="K962" s="54"/>
      <c r="L962" s="54"/>
    </row>
    <row r="963" spans="1:12" ht="12.5">
      <c r="A963" s="54"/>
      <c r="B963" s="54"/>
      <c r="C963" s="54"/>
      <c r="D963" s="54"/>
      <c r="E963" s="54"/>
      <c r="F963" s="54"/>
      <c r="G963" s="54"/>
      <c r="H963" s="54"/>
      <c r="I963" s="54"/>
      <c r="J963" s="54"/>
      <c r="K963" s="54"/>
      <c r="L963" s="54"/>
    </row>
    <row r="964" spans="1:12" ht="12.5">
      <c r="A964" s="54"/>
      <c r="B964" s="54"/>
      <c r="C964" s="54"/>
      <c r="D964" s="54"/>
      <c r="E964" s="54"/>
      <c r="F964" s="54"/>
      <c r="G964" s="54"/>
      <c r="H964" s="54"/>
      <c r="I964" s="54"/>
      <c r="J964" s="54"/>
      <c r="K964" s="54"/>
      <c r="L964" s="54"/>
    </row>
    <row r="965" spans="1:12" ht="12.5">
      <c r="A965" s="54"/>
      <c r="B965" s="54"/>
      <c r="C965" s="54"/>
      <c r="D965" s="54"/>
      <c r="E965" s="54"/>
      <c r="F965" s="54"/>
      <c r="G965" s="54"/>
      <c r="H965" s="54"/>
      <c r="I965" s="54"/>
      <c r="J965" s="54"/>
      <c r="K965" s="54"/>
      <c r="L965" s="54"/>
    </row>
    <row r="966" spans="1:12" ht="12.5">
      <c r="A966" s="54"/>
      <c r="B966" s="54"/>
      <c r="C966" s="54"/>
      <c r="D966" s="54"/>
      <c r="E966" s="54"/>
      <c r="F966" s="54"/>
      <c r="G966" s="54"/>
      <c r="H966" s="54"/>
      <c r="I966" s="54"/>
      <c r="J966" s="54"/>
      <c r="K966" s="54"/>
      <c r="L966" s="54"/>
    </row>
    <row r="967" spans="1:12" ht="12.5">
      <c r="A967" s="54"/>
      <c r="B967" s="54"/>
      <c r="C967" s="54"/>
      <c r="D967" s="54"/>
      <c r="E967" s="54"/>
      <c r="F967" s="54"/>
      <c r="G967" s="54"/>
      <c r="H967" s="54"/>
      <c r="I967" s="54"/>
      <c r="J967" s="54"/>
      <c r="K967" s="54"/>
      <c r="L967" s="54"/>
    </row>
    <row r="968" spans="1:12" ht="12.5">
      <c r="A968" s="54"/>
      <c r="B968" s="54"/>
      <c r="C968" s="54"/>
      <c r="D968" s="54"/>
      <c r="E968" s="54"/>
      <c r="F968" s="54"/>
      <c r="G968" s="54"/>
      <c r="H968" s="54"/>
      <c r="I968" s="54"/>
      <c r="J968" s="54"/>
      <c r="K968" s="54"/>
      <c r="L968" s="54"/>
    </row>
    <row r="969" spans="1:12" ht="12.5">
      <c r="A969" s="54"/>
      <c r="B969" s="54"/>
      <c r="C969" s="54"/>
      <c r="D969" s="54"/>
      <c r="E969" s="54"/>
      <c r="F969" s="54"/>
      <c r="G969" s="54"/>
      <c r="H969" s="54"/>
      <c r="I969" s="54"/>
      <c r="J969" s="54"/>
      <c r="K969" s="54"/>
      <c r="L969" s="54"/>
    </row>
    <row r="970" spans="1:12" ht="12.5">
      <c r="A970" s="54"/>
      <c r="B970" s="54"/>
      <c r="C970" s="54"/>
      <c r="D970" s="54"/>
      <c r="E970" s="54"/>
      <c r="F970" s="54"/>
      <c r="G970" s="54"/>
      <c r="H970" s="54"/>
      <c r="I970" s="54"/>
      <c r="J970" s="54"/>
      <c r="K970" s="54"/>
      <c r="L970" s="54"/>
    </row>
  </sheetData>
  <mergeCells count="9">
    <mergeCell ref="A80:F80"/>
    <mergeCell ref="A103:F103"/>
    <mergeCell ref="A40:F40"/>
    <mergeCell ref="A12:G12"/>
    <mergeCell ref="A1:F1"/>
    <mergeCell ref="A21:F21"/>
    <mergeCell ref="A58:F58"/>
    <mergeCell ref="A61:F61"/>
    <mergeCell ref="A83:F8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W984"/>
  <sheetViews>
    <sheetView rightToLeft="1" workbookViewId="0">
      <selection activeCell="B84" sqref="B84"/>
    </sheetView>
  </sheetViews>
  <sheetFormatPr defaultColWidth="14.453125" defaultRowHeight="15.75" customHeight="1"/>
  <cols>
    <col min="1" max="1" width="41.6328125" style="5" customWidth="1"/>
    <col min="2" max="5" width="12.54296875" style="5" customWidth="1"/>
    <col min="6" max="6" width="43.453125" style="5" customWidth="1"/>
    <col min="7" max="7" width="4" style="5" customWidth="1"/>
    <col min="8" max="23" width="19.6328125" style="5" customWidth="1"/>
    <col min="24" max="16384" width="14.453125" style="5"/>
  </cols>
  <sheetData>
    <row r="1" spans="1:23" ht="14">
      <c r="A1" s="115" t="s">
        <v>23</v>
      </c>
      <c r="B1" s="111"/>
      <c r="C1" s="111"/>
      <c r="D1" s="111"/>
      <c r="E1" s="111"/>
      <c r="F1" s="112"/>
      <c r="G1" s="2"/>
      <c r="H1" s="2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39">
      <c r="A2" s="6" t="s">
        <v>0</v>
      </c>
      <c r="B2" s="6" t="s">
        <v>31</v>
      </c>
      <c r="C2" s="7" t="s">
        <v>1</v>
      </c>
      <c r="D2" s="7" t="s">
        <v>32</v>
      </c>
      <c r="E2" s="7" t="s">
        <v>2</v>
      </c>
      <c r="F2" s="7" t="s">
        <v>3</v>
      </c>
      <c r="G2" s="2"/>
      <c r="H2" s="2"/>
      <c r="I2" s="8"/>
      <c r="J2" s="8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4">
      <c r="A3" s="9" t="s">
        <v>4</v>
      </c>
      <c r="B3" s="104">
        <f>43.29%</f>
        <v>0.43290000000000001</v>
      </c>
      <c r="C3" s="9">
        <f>D3-0.06</f>
        <v>0.36</v>
      </c>
      <c r="D3" s="82">
        <v>0.42</v>
      </c>
      <c r="E3" s="9">
        <f>D3+0.06</f>
        <v>0.48</v>
      </c>
      <c r="F3" s="10" t="s">
        <v>5</v>
      </c>
      <c r="G3" s="2"/>
      <c r="H3" s="11"/>
      <c r="I3" s="12"/>
      <c r="J3" s="1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25">
      <c r="A4" s="9" t="s">
        <v>6</v>
      </c>
      <c r="B4" s="104">
        <v>0.2356</v>
      </c>
      <c r="C4" s="9">
        <f>D4-0.05</f>
        <v>0.2</v>
      </c>
      <c r="D4" s="82">
        <v>0.25</v>
      </c>
      <c r="E4" s="9">
        <f>D4+0.05</f>
        <v>0.3</v>
      </c>
      <c r="F4" s="97" t="s">
        <v>30</v>
      </c>
      <c r="G4" s="2"/>
      <c r="H4" s="11"/>
      <c r="I4" s="12"/>
      <c r="J4" s="1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4">
      <c r="A5" s="9" t="s">
        <v>9</v>
      </c>
      <c r="B5" s="104">
        <v>0.26769999999999999</v>
      </c>
      <c r="C5" s="9">
        <f>D5-0.06</f>
        <v>0.22000000000000003</v>
      </c>
      <c r="D5" s="9">
        <v>0.28000000000000003</v>
      </c>
      <c r="E5" s="9">
        <f>D5+0.06</f>
        <v>0.34</v>
      </c>
      <c r="F5" s="93" t="s">
        <v>19</v>
      </c>
      <c r="G5" s="94"/>
      <c r="H5" s="11"/>
      <c r="I5" s="12"/>
      <c r="J5" s="1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4">
      <c r="A6" s="9" t="s">
        <v>10</v>
      </c>
      <c r="B6" s="104">
        <v>5.2200000000000003E-2</v>
      </c>
      <c r="C6" s="92">
        <f>D6-0.05</f>
        <v>0</v>
      </c>
      <c r="D6" s="9">
        <v>0.05</v>
      </c>
      <c r="E6" s="9">
        <f>D6+0.05</f>
        <v>0.1</v>
      </c>
      <c r="F6" s="10"/>
      <c r="G6" s="2"/>
      <c r="H6" s="11"/>
      <c r="I6" s="12"/>
      <c r="J6" s="1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customHeight="1">
      <c r="A7" s="1" t="s">
        <v>18</v>
      </c>
      <c r="B7" s="104">
        <v>6.9999999999999999E-4</v>
      </c>
      <c r="C7" s="9">
        <v>0</v>
      </c>
      <c r="D7" s="9">
        <v>0</v>
      </c>
      <c r="E7" s="9">
        <f>D7+0.05</f>
        <v>0.05</v>
      </c>
      <c r="F7" s="10"/>
      <c r="G7" s="2"/>
      <c r="H7" s="11"/>
      <c r="I7" s="12"/>
      <c r="J7" s="1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4">
      <c r="A8" s="9" t="s">
        <v>11</v>
      </c>
      <c r="B8" s="104"/>
      <c r="C8" s="9"/>
      <c r="D8" s="9">
        <f>SUM(D3:D7)</f>
        <v>1</v>
      </c>
      <c r="E8" s="9"/>
      <c r="F8" s="10"/>
      <c r="G8" s="2"/>
      <c r="H8" s="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4">
      <c r="A9" s="9" t="s">
        <v>12</v>
      </c>
      <c r="B9" s="104">
        <v>0.21390000000000001</v>
      </c>
      <c r="C9" s="9">
        <f>D9-0.06</f>
        <v>0.14000000000000001</v>
      </c>
      <c r="D9" s="82">
        <v>0.2</v>
      </c>
      <c r="E9" s="9">
        <f>D9+0.06</f>
        <v>0.26</v>
      </c>
      <c r="F9" s="10"/>
      <c r="G9" s="2"/>
      <c r="H9" s="11"/>
      <c r="I9" s="15"/>
      <c r="J9" s="1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4">
      <c r="A10" s="16"/>
      <c r="B10" s="17"/>
      <c r="C10" s="16"/>
      <c r="D10" s="16"/>
      <c r="E10" s="16"/>
      <c r="F10" s="18"/>
      <c r="G10" s="2"/>
      <c r="H10" s="11"/>
      <c r="I10" s="12"/>
      <c r="J10" s="1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4">
      <c r="A11" s="19" t="s">
        <v>13</v>
      </c>
      <c r="B11" s="18"/>
      <c r="C11" s="18"/>
      <c r="D11" s="18"/>
      <c r="E11" s="18"/>
      <c r="F11" s="18"/>
      <c r="G11" s="2"/>
      <c r="H11" s="2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4">
      <c r="A12" s="19" t="s">
        <v>14</v>
      </c>
      <c r="B12" s="20"/>
      <c r="C12" s="20"/>
      <c r="D12" s="20"/>
      <c r="E12" s="18"/>
      <c r="F12" s="18"/>
      <c r="G12" s="21"/>
      <c r="H12" s="2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14">
      <c r="A13" s="19" t="s">
        <v>15</v>
      </c>
      <c r="B13" s="20"/>
      <c r="C13" s="20"/>
      <c r="D13" s="20"/>
      <c r="E13" s="20"/>
      <c r="F13" s="18"/>
      <c r="G13" s="2"/>
      <c r="H13" s="2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14">
      <c r="A14" s="22" t="s">
        <v>16</v>
      </c>
      <c r="B14" s="18"/>
      <c r="C14" s="18"/>
      <c r="D14" s="18"/>
      <c r="E14" s="18"/>
      <c r="F14" s="18"/>
      <c r="G14" s="2"/>
      <c r="H14" s="2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4">
      <c r="A15" s="23"/>
      <c r="B15" s="18"/>
      <c r="C15" s="18"/>
      <c r="D15" s="18"/>
      <c r="E15" s="18"/>
      <c r="F15" s="18"/>
      <c r="G15" s="2"/>
      <c r="H15" s="2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15.5">
      <c r="A16" s="24"/>
      <c r="B16" s="20"/>
      <c r="C16" s="20"/>
      <c r="D16" s="20"/>
      <c r="E16" s="20"/>
      <c r="F16" s="20"/>
      <c r="G16" s="25"/>
      <c r="H16" s="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15.5">
      <c r="A17" s="24"/>
      <c r="B17" s="20"/>
      <c r="C17" s="20"/>
      <c r="D17" s="20"/>
      <c r="E17" s="20"/>
      <c r="F17" s="20"/>
      <c r="G17" s="25"/>
      <c r="H17" s="26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14">
      <c r="A18" s="27"/>
      <c r="B18" s="27"/>
      <c r="C18" s="27"/>
      <c r="D18" s="27"/>
      <c r="E18" s="27"/>
      <c r="F18" s="2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13">
      <c r="A19" s="124" t="s">
        <v>22</v>
      </c>
      <c r="B19" s="125"/>
      <c r="C19" s="125"/>
      <c r="D19" s="125"/>
      <c r="E19" s="125"/>
      <c r="F19" s="12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39">
      <c r="A20" s="28" t="s">
        <v>0</v>
      </c>
      <c r="B20" s="28" t="s">
        <v>31</v>
      </c>
      <c r="C20" s="29" t="s">
        <v>1</v>
      </c>
      <c r="D20" s="7" t="s">
        <v>32</v>
      </c>
      <c r="E20" s="29" t="s">
        <v>2</v>
      </c>
      <c r="F20" s="29" t="s">
        <v>3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2.5">
      <c r="A21" s="30" t="s">
        <v>4</v>
      </c>
      <c r="B21" s="106">
        <v>0.34370000000000001</v>
      </c>
      <c r="C21" s="31">
        <f>D21-0.06</f>
        <v>0.27</v>
      </c>
      <c r="D21" s="31">
        <v>0.33</v>
      </c>
      <c r="E21" s="31">
        <f>D21+0.06</f>
        <v>0.39</v>
      </c>
      <c r="F21" s="32" t="s">
        <v>5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25">
      <c r="A22" s="30" t="s">
        <v>6</v>
      </c>
      <c r="B22" s="106">
        <v>0.27960000000000002</v>
      </c>
      <c r="C22" s="31">
        <f>D22-0.05</f>
        <v>0.23000000000000004</v>
      </c>
      <c r="D22" s="31">
        <v>0.28000000000000003</v>
      </c>
      <c r="E22" s="31">
        <f>D22+0.05</f>
        <v>0.33</v>
      </c>
      <c r="F22" s="97" t="s">
        <v>30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2.5">
      <c r="A23" s="30" t="s">
        <v>9</v>
      </c>
      <c r="B23" s="106">
        <v>0.3448</v>
      </c>
      <c r="C23" s="102">
        <f>D23-0.06</f>
        <v>0.28999999999999998</v>
      </c>
      <c r="D23" s="102">
        <v>0.35</v>
      </c>
      <c r="E23" s="102">
        <f>D23+0.06</f>
        <v>0.41</v>
      </c>
      <c r="F23" s="10" t="s">
        <v>19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2.5">
      <c r="A24" s="30" t="s">
        <v>10</v>
      </c>
      <c r="B24" s="106">
        <v>5.0900000000000001E-2</v>
      </c>
      <c r="C24" s="102">
        <f>D24-0.05</f>
        <v>0</v>
      </c>
      <c r="D24" s="31">
        <v>0.05</v>
      </c>
      <c r="E24" s="31">
        <f>D24+0.05</f>
        <v>0.1</v>
      </c>
      <c r="F24" s="3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25">
      <c r="A25" s="1" t="s">
        <v>18</v>
      </c>
      <c r="B25" s="106">
        <v>0</v>
      </c>
      <c r="C25" s="31">
        <v>0</v>
      </c>
      <c r="D25" s="102">
        <v>0</v>
      </c>
      <c r="E25" s="31">
        <v>0.05</v>
      </c>
      <c r="F25" s="3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2.5">
      <c r="A26" s="30" t="s">
        <v>11</v>
      </c>
      <c r="B26" s="106"/>
      <c r="C26" s="31"/>
      <c r="D26" s="31">
        <f>SUM(D21:D25)</f>
        <v>1.01</v>
      </c>
      <c r="E26" s="31"/>
      <c r="F26" s="33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2.5">
      <c r="A27" s="30" t="s">
        <v>12</v>
      </c>
      <c r="B27" s="106">
        <v>0.18</v>
      </c>
      <c r="C27" s="102">
        <f>D27-0.06</f>
        <v>0.12</v>
      </c>
      <c r="D27" s="102">
        <v>0.18</v>
      </c>
      <c r="E27" s="102">
        <f>D27+0.06</f>
        <v>0.24</v>
      </c>
      <c r="F27" s="33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4">
      <c r="A28" s="16"/>
      <c r="B28" s="17"/>
      <c r="C28" s="16"/>
      <c r="D28" s="16"/>
      <c r="E28" s="16"/>
      <c r="F28" s="18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2.5">
      <c r="A29" s="19" t="s">
        <v>13</v>
      </c>
      <c r="B29" s="34"/>
      <c r="C29" s="34"/>
      <c r="D29" s="34"/>
      <c r="E29" s="34"/>
      <c r="F29" s="34"/>
      <c r="G29" s="3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2.5">
      <c r="A30" s="19" t="s">
        <v>14</v>
      </c>
      <c r="B30" s="36"/>
      <c r="C30" s="36"/>
      <c r="D30" s="36"/>
      <c r="E30" s="34"/>
      <c r="F30" s="34"/>
      <c r="G30" s="3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2.5">
      <c r="A31" s="19" t="s">
        <v>15</v>
      </c>
      <c r="B31" s="36"/>
      <c r="C31" s="36"/>
      <c r="D31" s="36"/>
      <c r="E31" s="36"/>
      <c r="F31" s="34"/>
      <c r="G31" s="3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2.5">
      <c r="A32" s="22" t="s">
        <v>16</v>
      </c>
      <c r="B32" s="34"/>
      <c r="C32" s="34"/>
      <c r="D32" s="34"/>
      <c r="E32" s="34"/>
      <c r="F32" s="34"/>
      <c r="G32" s="3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2.5">
      <c r="A33" s="23"/>
      <c r="B33" s="34"/>
      <c r="C33" s="34"/>
      <c r="D33" s="34"/>
      <c r="E33" s="34"/>
      <c r="F33" s="34"/>
      <c r="G33" s="3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2.5">
      <c r="A34" s="24"/>
      <c r="B34" s="36"/>
      <c r="C34" s="36"/>
      <c r="D34" s="36"/>
      <c r="E34" s="36"/>
      <c r="F34" s="36"/>
      <c r="G34" s="3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2.5">
      <c r="A35" s="24"/>
      <c r="B35" s="36"/>
      <c r="C35" s="36"/>
      <c r="D35" s="36"/>
      <c r="E35" s="36"/>
      <c r="F35" s="36"/>
      <c r="G35" s="35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2.5">
      <c r="A36" s="37"/>
      <c r="B36" s="37"/>
      <c r="C36" s="37"/>
      <c r="D36" s="37"/>
      <c r="E36" s="37"/>
      <c r="F36" s="37"/>
      <c r="G36" s="35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3">
      <c r="A37" s="124" t="s">
        <v>21</v>
      </c>
      <c r="B37" s="125"/>
      <c r="C37" s="125"/>
      <c r="D37" s="125"/>
      <c r="E37" s="125"/>
      <c r="F37" s="126"/>
      <c r="G37" s="35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39">
      <c r="A38" s="28" t="s">
        <v>0</v>
      </c>
      <c r="B38" s="28" t="s">
        <v>31</v>
      </c>
      <c r="C38" s="29" t="s">
        <v>1</v>
      </c>
      <c r="D38" s="7" t="s">
        <v>32</v>
      </c>
      <c r="E38" s="29" t="s">
        <v>2</v>
      </c>
      <c r="F38" s="29" t="s">
        <v>3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2.5">
      <c r="A39" s="38" t="s">
        <v>4</v>
      </c>
      <c r="B39" s="107">
        <v>0.2069</v>
      </c>
      <c r="C39" s="40">
        <f>D39-0.06</f>
        <v>0.12</v>
      </c>
      <c r="D39" s="40">
        <v>0.18</v>
      </c>
      <c r="E39" s="40">
        <f>D39+0.06</f>
        <v>0.24</v>
      </c>
      <c r="F39" s="41" t="s">
        <v>5</v>
      </c>
      <c r="G39" s="35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25">
      <c r="A40" s="38" t="s">
        <v>6</v>
      </c>
      <c r="B40" s="107">
        <v>0.4667</v>
      </c>
      <c r="C40" s="40">
        <f>D40-0.05</f>
        <v>0.45</v>
      </c>
      <c r="D40" s="40">
        <v>0.5</v>
      </c>
      <c r="E40" s="40">
        <f>D40+0.05</f>
        <v>0.55000000000000004</v>
      </c>
      <c r="F40" s="97" t="s">
        <v>30</v>
      </c>
      <c r="G40" s="35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2.5">
      <c r="A41" s="38" t="s">
        <v>9</v>
      </c>
      <c r="B41" s="107">
        <v>0.29070000000000001</v>
      </c>
      <c r="C41" s="40">
        <f>D41-0.06</f>
        <v>0.21000000000000002</v>
      </c>
      <c r="D41" s="40">
        <v>0.27</v>
      </c>
      <c r="E41" s="40">
        <f>D41+0.06</f>
        <v>0.33</v>
      </c>
      <c r="F41" s="10" t="s">
        <v>19</v>
      </c>
      <c r="G41" s="35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2.5">
      <c r="A42" s="38" t="s">
        <v>10</v>
      </c>
      <c r="B42" s="107">
        <v>5.4199999999999998E-2</v>
      </c>
      <c r="C42" s="103">
        <f>D42-0.05</f>
        <v>0</v>
      </c>
      <c r="D42" s="103">
        <v>0.05</v>
      </c>
      <c r="E42" s="103">
        <f>D42+0.05</f>
        <v>0.1</v>
      </c>
      <c r="F42" s="42"/>
      <c r="G42" s="35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25">
      <c r="A43" s="1" t="s">
        <v>18</v>
      </c>
      <c r="B43" s="107">
        <v>0</v>
      </c>
      <c r="C43" s="40">
        <v>0</v>
      </c>
      <c r="D43" s="103">
        <v>0</v>
      </c>
      <c r="E43" s="103">
        <f>D43+0.05</f>
        <v>0.05</v>
      </c>
      <c r="F43" s="42"/>
      <c r="G43" s="35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2.5">
      <c r="A44" s="38" t="s">
        <v>11</v>
      </c>
      <c r="B44" s="107"/>
      <c r="C44" s="40"/>
      <c r="D44" s="40">
        <f>SUM(D39:D43)</f>
        <v>1</v>
      </c>
      <c r="E44" s="40"/>
      <c r="F44" s="42"/>
      <c r="G44" s="35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2.5">
      <c r="A45" s="38" t="s">
        <v>12</v>
      </c>
      <c r="B45" s="39">
        <v>0.1145</v>
      </c>
      <c r="C45" s="40">
        <f>D45-0.06</f>
        <v>4.0000000000000008E-2</v>
      </c>
      <c r="D45" s="40">
        <v>0.1</v>
      </c>
      <c r="E45" s="40">
        <f>D45+0.06</f>
        <v>0.16</v>
      </c>
      <c r="F45" s="42"/>
      <c r="G45" s="3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2.5">
      <c r="A46" s="43"/>
      <c r="B46" s="44"/>
      <c r="C46" s="43"/>
      <c r="D46" s="43"/>
      <c r="E46" s="43"/>
      <c r="F46" s="34"/>
      <c r="G46" s="35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2.5">
      <c r="A47" s="127" t="s">
        <v>13</v>
      </c>
      <c r="B47" s="117"/>
      <c r="C47" s="23"/>
      <c r="D47" s="23"/>
      <c r="E47" s="23"/>
      <c r="F47" s="23"/>
      <c r="G47" s="23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2.5">
      <c r="A48" s="127" t="s">
        <v>14</v>
      </c>
      <c r="B48" s="117"/>
      <c r="C48" s="117"/>
      <c r="D48" s="117"/>
      <c r="E48" s="117"/>
      <c r="F48" s="117"/>
      <c r="G48" s="23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2.5">
      <c r="A49" s="127" t="s">
        <v>15</v>
      </c>
      <c r="B49" s="117"/>
      <c r="C49" s="117"/>
      <c r="D49" s="117"/>
      <c r="E49" s="117"/>
      <c r="F49" s="117"/>
      <c r="G49" s="23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2.5">
      <c r="A50" s="116" t="s">
        <v>16</v>
      </c>
      <c r="B50" s="117"/>
      <c r="C50" s="23"/>
      <c r="D50" s="23"/>
      <c r="E50" s="23"/>
      <c r="F50" s="23"/>
      <c r="G50" s="23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2.5">
      <c r="A51" s="23"/>
      <c r="B51" s="23"/>
      <c r="C51" s="23"/>
      <c r="D51" s="23"/>
      <c r="E51" s="23"/>
      <c r="F51" s="23"/>
      <c r="G51" s="23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2.5">
      <c r="A52" s="24"/>
      <c r="B52" s="45"/>
      <c r="C52" s="45"/>
      <c r="D52" s="45"/>
      <c r="E52" s="45"/>
      <c r="F52" s="45"/>
      <c r="G52" s="4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2.5">
      <c r="A53" s="120"/>
      <c r="B53" s="117"/>
      <c r="C53" s="117"/>
      <c r="D53" s="117"/>
      <c r="E53" s="117"/>
      <c r="F53" s="117"/>
      <c r="G53" s="117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5.5">
      <c r="A54" s="46"/>
      <c r="B54" s="26"/>
      <c r="C54" s="26"/>
      <c r="D54" s="26"/>
      <c r="E54" s="26"/>
      <c r="F54" s="2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3">
      <c r="A55" s="118"/>
      <c r="B55" s="119"/>
      <c r="C55" s="119"/>
      <c r="D55" s="119"/>
      <c r="E55" s="119"/>
      <c r="F55" s="119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3">
      <c r="A56" s="110" t="s">
        <v>20</v>
      </c>
      <c r="B56" s="111"/>
      <c r="C56" s="111"/>
      <c r="D56" s="111"/>
      <c r="E56" s="111"/>
      <c r="F56" s="112"/>
      <c r="G56" s="5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39">
      <c r="A57" s="6" t="s">
        <v>0</v>
      </c>
      <c r="B57" s="6" t="s">
        <v>31</v>
      </c>
      <c r="C57" s="7" t="s">
        <v>1</v>
      </c>
      <c r="D57" s="7" t="s">
        <v>32</v>
      </c>
      <c r="E57" s="7" t="s">
        <v>2</v>
      </c>
      <c r="F57" s="7" t="s">
        <v>3</v>
      </c>
      <c r="G57" s="5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2.5">
      <c r="A58" s="9" t="s">
        <v>4</v>
      </c>
      <c r="B58" s="104">
        <v>0</v>
      </c>
      <c r="C58" s="75">
        <v>0</v>
      </c>
      <c r="D58" s="75">
        <v>0</v>
      </c>
      <c r="E58" s="75">
        <v>0</v>
      </c>
      <c r="F58" s="10" t="s">
        <v>5</v>
      </c>
      <c r="G58" s="5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25">
      <c r="A59" s="9" t="s">
        <v>6</v>
      </c>
      <c r="B59" s="104">
        <v>0.93259999999999998</v>
      </c>
      <c r="C59" s="75">
        <f>D59-0.05</f>
        <v>0.88</v>
      </c>
      <c r="D59" s="75">
        <v>0.93</v>
      </c>
      <c r="E59" s="75">
        <f>D59+0.05</f>
        <v>0.98000000000000009</v>
      </c>
      <c r="F59" s="97" t="s">
        <v>30</v>
      </c>
      <c r="G59" s="5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2.5">
      <c r="A60" s="9" t="s">
        <v>9</v>
      </c>
      <c r="B60" s="105">
        <v>0</v>
      </c>
      <c r="C60" s="75">
        <v>0</v>
      </c>
      <c r="D60" s="75">
        <v>0</v>
      </c>
      <c r="E60" s="75">
        <v>0</v>
      </c>
      <c r="F60" s="10" t="s">
        <v>19</v>
      </c>
      <c r="G60" s="5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2.5">
      <c r="A61" s="9" t="s">
        <v>10</v>
      </c>
      <c r="B61" s="104">
        <v>0.02</v>
      </c>
      <c r="C61" s="92">
        <f>D61-0.05</f>
        <v>2.0000000000000004E-2</v>
      </c>
      <c r="D61" s="92">
        <v>7.0000000000000007E-2</v>
      </c>
      <c r="E61" s="92">
        <f>D61+0.05</f>
        <v>0.12000000000000001</v>
      </c>
      <c r="F61" s="67"/>
      <c r="G61" s="5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25">
      <c r="A62" s="1" t="s">
        <v>17</v>
      </c>
      <c r="B62" s="104">
        <v>0</v>
      </c>
      <c r="C62" s="75">
        <v>0</v>
      </c>
      <c r="D62" s="75">
        <v>0</v>
      </c>
      <c r="E62" s="75">
        <v>0</v>
      </c>
      <c r="F62" s="67"/>
      <c r="G62" s="5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2.5">
      <c r="A63" s="9" t="s">
        <v>11</v>
      </c>
      <c r="B63" s="104"/>
      <c r="C63" s="75"/>
      <c r="D63" s="75">
        <f>+SUM(D58:D62)</f>
        <v>1</v>
      </c>
      <c r="E63" s="75"/>
      <c r="F63" s="67"/>
      <c r="G63" s="5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2.5">
      <c r="A64" s="9" t="s">
        <v>12</v>
      </c>
      <c r="B64" s="104">
        <v>0</v>
      </c>
      <c r="C64" s="75">
        <v>0</v>
      </c>
      <c r="D64" s="75">
        <v>0</v>
      </c>
      <c r="E64" s="75">
        <v>0</v>
      </c>
      <c r="F64" s="67"/>
      <c r="G64" s="5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2.5">
      <c r="A65" s="72"/>
      <c r="B65" s="72"/>
      <c r="C65" s="54"/>
      <c r="D65" s="54"/>
      <c r="E65" s="54"/>
      <c r="F65" s="54"/>
      <c r="G65" s="5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2.5">
      <c r="A66" s="73" t="s">
        <v>13</v>
      </c>
      <c r="B66" s="54"/>
      <c r="C66" s="54"/>
      <c r="D66" s="54"/>
      <c r="E66" s="54"/>
      <c r="F66" s="54"/>
      <c r="G66" s="5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2.5">
      <c r="A67" s="73" t="s">
        <v>14</v>
      </c>
      <c r="B67" s="57"/>
      <c r="C67" s="57"/>
      <c r="D67" s="57"/>
      <c r="E67" s="54"/>
      <c r="F67" s="54"/>
      <c r="G67" s="5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2.5">
      <c r="A68" s="73" t="s">
        <v>15</v>
      </c>
      <c r="B68" s="57"/>
      <c r="C68" s="57"/>
      <c r="D68" s="57"/>
      <c r="E68" s="57"/>
      <c r="F68" s="54"/>
      <c r="G68" s="5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2.5">
      <c r="A69" s="74" t="s">
        <v>16</v>
      </c>
      <c r="B69" s="54"/>
      <c r="C69" s="54"/>
      <c r="D69" s="54"/>
      <c r="E69" s="54"/>
      <c r="F69" s="54"/>
      <c r="G69" s="5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2.5">
      <c r="A70" s="59"/>
      <c r="B70" s="54"/>
      <c r="C70" s="54"/>
      <c r="D70" s="54"/>
      <c r="E70" s="54"/>
      <c r="F70" s="54"/>
      <c r="G70" s="5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3">
      <c r="A71" s="61"/>
      <c r="B71" s="57"/>
      <c r="C71" s="57"/>
      <c r="D71" s="57"/>
      <c r="E71" s="57"/>
      <c r="F71" s="57"/>
      <c r="G71" s="5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3">
      <c r="A72" s="61"/>
      <c r="B72" s="57"/>
      <c r="C72" s="57"/>
      <c r="D72" s="57"/>
      <c r="E72" s="57"/>
      <c r="F72" s="57"/>
      <c r="G72" s="5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3">
      <c r="A73" s="52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3">
      <c r="A74" s="52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3">
      <c r="A75" s="121" t="s">
        <v>29</v>
      </c>
      <c r="B75" s="122"/>
      <c r="C75" s="122"/>
      <c r="D75" s="122"/>
      <c r="E75" s="122"/>
      <c r="F75" s="123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39">
      <c r="A76" s="80" t="s">
        <v>0</v>
      </c>
      <c r="B76" s="80" t="s">
        <v>31</v>
      </c>
      <c r="C76" s="81" t="s">
        <v>1</v>
      </c>
      <c r="D76" s="81" t="s">
        <v>32</v>
      </c>
      <c r="E76" s="81" t="s">
        <v>2</v>
      </c>
      <c r="F76" s="81" t="s">
        <v>3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2.5">
      <c r="A77" s="82" t="s">
        <v>4</v>
      </c>
      <c r="B77" s="104">
        <v>0</v>
      </c>
      <c r="C77" s="92">
        <v>0</v>
      </c>
      <c r="D77" s="92">
        <v>0</v>
      </c>
      <c r="E77" s="92">
        <v>0</v>
      </c>
      <c r="F77" s="83" t="s">
        <v>5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25">
      <c r="A78" s="82" t="s">
        <v>6</v>
      </c>
      <c r="B78" s="104">
        <v>0.91259999999999997</v>
      </c>
      <c r="C78" s="92">
        <f>D78-0.05</f>
        <v>0.88</v>
      </c>
      <c r="D78" s="92">
        <v>0.93</v>
      </c>
      <c r="E78" s="92">
        <f>D78+0.05</f>
        <v>0.98000000000000009</v>
      </c>
      <c r="F78" s="97" t="s">
        <v>30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2.5">
      <c r="A79" s="82" t="s">
        <v>9</v>
      </c>
      <c r="B79" s="104">
        <v>0</v>
      </c>
      <c r="C79" s="92">
        <v>0</v>
      </c>
      <c r="D79" s="92">
        <v>0</v>
      </c>
      <c r="E79" s="92">
        <v>0</v>
      </c>
      <c r="F79" s="83" t="s">
        <v>19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2.5">
      <c r="A80" s="82" t="s">
        <v>10</v>
      </c>
      <c r="B80" s="104">
        <v>8.7400000000000005E-2</v>
      </c>
      <c r="C80" s="92">
        <f>D80-0.05</f>
        <v>2.0000000000000004E-2</v>
      </c>
      <c r="D80" s="92">
        <v>7.0000000000000007E-2</v>
      </c>
      <c r="E80" s="92">
        <f>D80+0.05</f>
        <v>0.12000000000000001</v>
      </c>
      <c r="F80" s="91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25">
      <c r="A81" s="79" t="s">
        <v>17</v>
      </c>
      <c r="B81" s="104">
        <v>0</v>
      </c>
      <c r="C81" s="92">
        <v>0</v>
      </c>
      <c r="D81" s="92">
        <v>0</v>
      </c>
      <c r="E81" s="92">
        <v>0</v>
      </c>
      <c r="F81" s="91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2.5">
      <c r="A82" s="82" t="s">
        <v>11</v>
      </c>
      <c r="B82" s="104"/>
      <c r="C82" s="92"/>
      <c r="D82" s="92">
        <v>1</v>
      </c>
      <c r="E82" s="92"/>
      <c r="F82" s="91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2.5">
      <c r="A83" s="82" t="s">
        <v>12</v>
      </c>
      <c r="B83" s="104">
        <v>0</v>
      </c>
      <c r="C83" s="92">
        <v>0</v>
      </c>
      <c r="D83" s="92">
        <v>0</v>
      </c>
      <c r="E83" s="92">
        <v>0</v>
      </c>
      <c r="F83" s="91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2.5">
      <c r="A84" s="85"/>
      <c r="B84" s="85"/>
      <c r="C84" s="84"/>
      <c r="D84" s="84"/>
      <c r="E84" s="84"/>
      <c r="F84" s="8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2.5">
      <c r="A85" s="86" t="s">
        <v>13</v>
      </c>
      <c r="B85" s="84"/>
      <c r="C85" s="84"/>
      <c r="D85" s="84"/>
      <c r="E85" s="84"/>
      <c r="F85" s="8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2.5">
      <c r="A86" s="86" t="s">
        <v>14</v>
      </c>
      <c r="B86" s="87"/>
      <c r="C86" s="87"/>
      <c r="D86" s="87"/>
      <c r="E86" s="84"/>
      <c r="F86" s="8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2.5">
      <c r="A87" s="86" t="s">
        <v>15</v>
      </c>
      <c r="B87" s="87"/>
      <c r="C87" s="87"/>
      <c r="D87" s="87"/>
      <c r="E87" s="87"/>
      <c r="F87" s="8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2.5">
      <c r="A88" s="88" t="s">
        <v>16</v>
      </c>
      <c r="B88" s="84"/>
      <c r="C88" s="84"/>
      <c r="D88" s="84"/>
      <c r="E88" s="84"/>
      <c r="F88" s="8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2.5">
      <c r="A89" s="89"/>
      <c r="B89" s="84"/>
      <c r="C89" s="84"/>
      <c r="D89" s="84"/>
      <c r="E89" s="84"/>
      <c r="F89" s="8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3">
      <c r="A90" s="90"/>
      <c r="B90" s="87"/>
      <c r="C90" s="87"/>
      <c r="D90" s="87"/>
      <c r="E90" s="87"/>
      <c r="F90" s="87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3">
      <c r="A91" s="90"/>
      <c r="B91" s="87"/>
      <c r="C91" s="87"/>
      <c r="D91" s="87"/>
      <c r="E91" s="87"/>
      <c r="F91" s="87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2.5">
      <c r="A92" s="5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2.5">
      <c r="A93" s="5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2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3">
      <c r="A95" s="52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3">
      <c r="A96" s="52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2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2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3">
      <c r="A99" s="118"/>
      <c r="B99" s="119"/>
      <c r="C99" s="119"/>
      <c r="D99" s="119"/>
      <c r="E99" s="119"/>
      <c r="F99" s="119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3">
      <c r="A100" s="8"/>
      <c r="B100" s="8"/>
      <c r="C100" s="8"/>
      <c r="D100" s="8"/>
      <c r="E100" s="8"/>
      <c r="F100" s="8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2.5">
      <c r="A101" s="47"/>
      <c r="B101" s="48"/>
      <c r="C101" s="49"/>
      <c r="D101" s="49"/>
      <c r="E101" s="49"/>
      <c r="F101" s="50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2.5">
      <c r="A102" s="47"/>
      <c r="B102" s="48"/>
      <c r="C102" s="49"/>
      <c r="D102" s="49"/>
      <c r="E102" s="49"/>
      <c r="F102" s="50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2.5">
      <c r="A103" s="47"/>
      <c r="B103" s="48"/>
      <c r="C103" s="49"/>
      <c r="D103" s="49"/>
      <c r="E103" s="49"/>
      <c r="F103" s="50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2.5">
      <c r="A104" s="47"/>
      <c r="B104" s="48"/>
      <c r="C104" s="49"/>
      <c r="D104" s="49"/>
      <c r="E104" s="49"/>
      <c r="F104" s="50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2.5">
      <c r="A105" s="47"/>
      <c r="B105" s="48"/>
      <c r="C105" s="49"/>
      <c r="D105" s="49"/>
      <c r="E105" s="49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2.5">
      <c r="A106" s="47"/>
      <c r="B106" s="48"/>
      <c r="C106" s="49"/>
      <c r="D106" s="49"/>
      <c r="E106" s="48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2.5">
      <c r="A107" s="47"/>
      <c r="B107" s="48"/>
      <c r="C107" s="49"/>
      <c r="D107" s="49"/>
      <c r="E107" s="48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2.5">
      <c r="A108" s="47"/>
      <c r="B108" s="48"/>
      <c r="C108" s="49"/>
      <c r="D108" s="49"/>
      <c r="E108" s="49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2.5">
      <c r="A109" s="47"/>
      <c r="B109" s="48"/>
      <c r="C109" s="49"/>
      <c r="D109" s="49"/>
      <c r="E109" s="49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2.5">
      <c r="A110" s="47"/>
      <c r="B110" s="48"/>
      <c r="C110" s="53"/>
      <c r="D110" s="49"/>
      <c r="E110" s="5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2.5">
      <c r="A111" s="47"/>
      <c r="B111" s="48"/>
      <c r="C111" s="49"/>
      <c r="D111" s="49"/>
      <c r="E111" s="49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2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2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2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2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2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2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2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2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2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2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2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2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2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2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2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2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2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2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2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2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2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2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2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2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2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2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2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2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2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2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2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2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2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2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2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2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2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2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2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2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2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2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2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2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2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2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2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2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2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2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2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2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2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2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2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2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2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2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2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2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2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2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2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2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2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2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2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2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2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2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2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2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2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2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2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2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2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2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2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2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2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2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2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2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2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2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2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2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2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2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2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2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2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2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2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2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2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2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2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2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2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2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2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2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2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2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2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2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2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2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12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12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12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12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2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12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2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12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12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12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12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12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2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2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2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2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2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2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2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2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2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2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2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2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2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2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2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2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2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2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2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2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2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2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2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2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2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2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12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2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12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2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12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12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12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12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12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2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2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2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2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2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2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2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2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2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2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2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2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2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2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2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2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2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2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2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2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2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2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2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2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2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2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2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2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2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2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2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2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2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2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2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2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2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2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2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2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2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2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2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12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12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12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12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12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12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12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12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12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2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12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2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2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2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2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2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2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2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2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2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12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12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12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12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12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2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2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2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2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2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2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2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2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2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2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2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2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2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2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2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2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2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2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2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2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2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2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2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2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2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2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2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2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2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2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2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2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2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2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2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2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2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2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2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2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2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2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2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2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2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2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2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2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2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2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2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2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2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2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2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2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2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2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2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2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2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2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2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2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2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2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2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2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2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2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2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2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2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2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2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2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2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2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2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2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2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2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2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2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2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2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2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2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2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2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2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2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2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2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2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2.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2.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2.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2.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2.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2.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2.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2.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2.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2.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2.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2.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2.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2.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2.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2.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2.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2.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2.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2.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2.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2.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2.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2.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2.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2.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2.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2.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2.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2.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2.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2.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2.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2.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2.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2.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2.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2.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2.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2.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2.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2.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2.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2.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2.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2.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2.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2.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2.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2.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2.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2.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2.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2.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2.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2.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2.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2.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2.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2.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2.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2.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2.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2.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2.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2.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2.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2.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2.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2.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2.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2.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2.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2.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2.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2.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2.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2.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2.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2.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2.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2.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2.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2.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2.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2.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2.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2.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2.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2.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2.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2.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2.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2.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2.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2.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2.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2.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2.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2.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2.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2.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2.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2.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2.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2.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2.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2.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2.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2.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2.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2.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2.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2.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2.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2.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2.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2.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2.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2.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2.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2.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2.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2.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2.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2.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2.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2.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2.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2.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2.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2.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2.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2.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2.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2.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2.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2.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2.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2.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2.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2.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2.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2.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2.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2.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2.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2.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2.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2.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2.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2.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2.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2.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2.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2.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2.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2.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2.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2.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2.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2.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2.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2.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2.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2.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2.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2.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2.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2.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2.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2.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2.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2.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2.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2.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2.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2.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2.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2.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2.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2.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2.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2.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2.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2.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2.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2.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2.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2.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2.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2.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2.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2.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2.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2.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2.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2.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2.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2.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2.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2.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2.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2.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2.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2.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2.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2.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2.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2.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2.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2.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2.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2.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2.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2.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2.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2.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2.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2.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2.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2.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2.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2.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2.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2.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2.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2.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2.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2.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2.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2.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2.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2.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2.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2.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2.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2.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2.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2.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2.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2.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2.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2.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2.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2.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2.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2.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2.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2.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2.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2.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2.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2.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2.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2.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2.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2.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2.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2.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2.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2.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2.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2.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2.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2.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2.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2.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2.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2.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2.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2.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2.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2.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2.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2.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2.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2.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2.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2.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2.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2.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2.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2.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2.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2.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2.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2.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2.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2.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2.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2.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2.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2.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2.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2.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2.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2.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2.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2.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2.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2.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2.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2.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2.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2.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2.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2.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2.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2.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2.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2.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2.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2.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2.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2.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2.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2.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2.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2.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2.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2.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2.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2.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2.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2.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2.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2.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2.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2.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2.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2.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2.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2.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2.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2.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2.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2.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2.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2.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2.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2.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2.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2.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2.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2.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2.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2.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2.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2.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2.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2.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2.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2.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2.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2.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2.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2.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2.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2.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2.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2.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2.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1:23" ht="12.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1:23" ht="12.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1:23" ht="12.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1:23" ht="12.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1:23" ht="12.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1:23" ht="12.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1:23" ht="12.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1:23" ht="12.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spans="1:23" ht="12.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spans="1:23" ht="12.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spans="1:23" ht="12.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spans="1:23" ht="12.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spans="1:23" ht="12.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spans="1:23" ht="12.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spans="1:23" ht="12.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spans="1:23" ht="12.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spans="1:23" ht="12.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spans="1:23" ht="12.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spans="1:23" ht="12.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spans="1:23" ht="12.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spans="1:23" ht="12.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spans="1:23" ht="12.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spans="1:23" ht="12.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spans="1:23" ht="12.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spans="1:23" ht="12.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spans="1:23" ht="12.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spans="1:23" ht="12.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spans="1:23" ht="12.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spans="1:23" ht="12.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spans="1:23" ht="12.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spans="1:23" ht="12.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spans="1:23" ht="12.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spans="1:23" ht="12.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spans="1:23" ht="12.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spans="1:23" ht="12.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spans="1:23" ht="12.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spans="1:23" ht="12.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spans="1:23" ht="12.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spans="1:23" ht="12.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spans="1:23" ht="12.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spans="1:23" ht="12.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spans="1:23" ht="12.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spans="1:23" ht="12.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spans="1:23" ht="12.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spans="1:23" ht="12.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spans="1:23" ht="12.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spans="1:23" ht="12.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spans="1:23" ht="12.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spans="1:23" ht="12.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spans="1:23" ht="12.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spans="1:23" ht="12.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spans="1:23" ht="12.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spans="1:23" ht="12.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spans="1:23" ht="12.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spans="1:23" ht="12.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spans="1:23" ht="12.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spans="1:23" ht="12.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spans="1:23" ht="12.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spans="1:23" ht="12.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spans="1:23" ht="12.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spans="1:23" ht="12.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spans="1:23" ht="12.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spans="1:23" ht="12.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spans="1:23" ht="12.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spans="1:23" ht="12.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spans="1:23" ht="12.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spans="1:23" ht="12.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spans="1:23" ht="12.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spans="1:23" ht="12.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spans="1:23" ht="12.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spans="1:23" ht="12.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spans="1:23" ht="12.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spans="1:23" ht="12.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spans="1:23" ht="12.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spans="1:23" ht="12.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spans="1:23" ht="12.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spans="1:23" ht="12.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spans="1:23" ht="12.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spans="1:23" ht="12.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spans="1:23" ht="12.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spans="1:23" ht="12.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spans="1:23" ht="12.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spans="1:23" ht="12.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spans="1:23" ht="12.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spans="1:23" ht="12.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spans="1:23" ht="12.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spans="1:23" ht="12.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spans="1:23" ht="12.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spans="1:23" ht="12.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spans="1:23" ht="12.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spans="1:23" ht="12.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spans="1:23" ht="12.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spans="1:23" ht="12.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spans="1:23" ht="12.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spans="1:23" ht="12.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spans="1:23" ht="12.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spans="1:23" ht="12.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spans="1:23" ht="12.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spans="1:23" ht="12.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spans="1:23" ht="12.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spans="1:23" ht="12.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spans="1:23" ht="12.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spans="1:23" ht="12.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spans="1:23" ht="12.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spans="1:23" ht="12.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spans="1:23" ht="12.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spans="1:23" ht="12.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spans="1:23" ht="12.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spans="1:23" ht="12.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spans="1:23" ht="12.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spans="1:23" ht="12.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spans="1:23" ht="12.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spans="1:23" ht="12.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spans="1:23" ht="12.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spans="1:23" ht="12.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spans="1:23" ht="12.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spans="1:23" ht="12.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spans="1:23" ht="12.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spans="1:23" ht="12.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spans="1:23" ht="12.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spans="1:23" ht="12.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spans="1:23" ht="12.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spans="1:23" ht="12.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spans="1:23" ht="12.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spans="1:23" ht="12.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spans="1:23" ht="12.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spans="1:23" ht="12.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spans="1:23" ht="12.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spans="1:23" ht="12.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spans="1:23" ht="12.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spans="1:23" ht="12.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spans="1:23" ht="12.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spans="1:23" ht="12.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spans="1:23" ht="12.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spans="1:23" ht="12.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spans="1:23" ht="12.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spans="1:23" ht="12.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spans="1:23" ht="12.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spans="1:23" ht="12.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spans="1:23" ht="12.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spans="1:23" ht="12.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spans="1:23" ht="12.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spans="1:23" ht="12.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spans="1:23" ht="12.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spans="1:23" ht="12.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spans="1:23" ht="12.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spans="1:23" ht="12.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spans="1:23" ht="12.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spans="1:23" ht="12.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spans="1:23" ht="12.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spans="1:23" ht="12.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spans="1:23" ht="12.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spans="1:23" ht="12.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spans="1:23" ht="12.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spans="1:23" ht="12.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spans="1:23" ht="12.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spans="1:23" ht="12.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spans="1:23" ht="12.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spans="1:23" ht="12.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spans="1:23" ht="12.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spans="1:23" ht="12.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spans="1:23" ht="12.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spans="1:23" ht="12.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spans="1:23" ht="12.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spans="1:23" ht="12.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spans="1:23" ht="12.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spans="1:23" ht="12.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spans="1:23" ht="12.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spans="1:23" ht="12.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spans="1:23" ht="12.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spans="1:23" ht="12.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spans="1:23" ht="12.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 spans="1:23" ht="12.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 spans="1:23" ht="12.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</row>
    <row r="969" spans="1:23" ht="12.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</row>
    <row r="970" spans="1:23" ht="12.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</row>
    <row r="971" spans="1:23" ht="12.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</row>
    <row r="972" spans="1:23" ht="12.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</row>
    <row r="973" spans="1:23" ht="12.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</row>
    <row r="974" spans="1:23" ht="12.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</row>
    <row r="975" spans="1:23" ht="12.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</row>
    <row r="976" spans="1:23" ht="12.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</row>
    <row r="977" spans="1:23" ht="12.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</row>
    <row r="978" spans="1:23" ht="12.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</row>
    <row r="979" spans="1:23" ht="12.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</row>
    <row r="980" spans="1:23" ht="12.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</row>
    <row r="981" spans="1:23" ht="12.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</row>
    <row r="982" spans="1:23" ht="12.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</row>
    <row r="983" spans="1:23" ht="12.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</row>
    <row r="984" spans="1:23" ht="12.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</row>
  </sheetData>
  <mergeCells count="12">
    <mergeCell ref="A1:F1"/>
    <mergeCell ref="A19:F19"/>
    <mergeCell ref="A37:F37"/>
    <mergeCell ref="A48:F48"/>
    <mergeCell ref="A49:F49"/>
    <mergeCell ref="A47:B47"/>
    <mergeCell ref="A50:B50"/>
    <mergeCell ref="A55:F55"/>
    <mergeCell ref="A99:F99"/>
    <mergeCell ref="A53:G53"/>
    <mergeCell ref="A56:F56"/>
    <mergeCell ref="A75:F7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4:P15"/>
  <sheetViews>
    <sheetView rightToLeft="1" tabSelected="1" workbookViewId="0">
      <selection activeCell="I19" sqref="I19"/>
    </sheetView>
  </sheetViews>
  <sheetFormatPr defaultColWidth="9.08984375" defaultRowHeight="12.5"/>
  <cols>
    <col min="1" max="16384" width="9.08984375" style="98"/>
  </cols>
  <sheetData>
    <row r="4" spans="1:16" ht="18">
      <c r="A4" s="128" t="s">
        <v>33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</row>
    <row r="5" spans="1:16" ht="14.25" customHeight="1">
      <c r="A5" s="99" t="s">
        <v>34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ht="14.25" customHeight="1">
      <c r="A6" s="99" t="s">
        <v>35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6" ht="14.25" customHeight="1">
      <c r="A7" s="99" t="s">
        <v>36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</row>
    <row r="8" spans="1:16" ht="14.25" customHeight="1">
      <c r="A8" s="99" t="s">
        <v>37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9" spans="1:16" ht="14.25" customHeight="1">
      <c r="A9" s="99" t="s">
        <v>38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</row>
    <row r="10" spans="1:16" ht="14.25" customHeight="1">
      <c r="A10" s="99" t="s">
        <v>39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</row>
    <row r="11" spans="1:16" ht="14.25" customHeight="1">
      <c r="A11" s="99" t="s">
        <v>40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</row>
    <row r="12" spans="1:16" ht="14.25" customHeight="1">
      <c r="A12" s="99" t="s">
        <v>41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</row>
    <row r="13" spans="1:16" ht="14.25" customHeight="1">
      <c r="A13" s="99" t="s">
        <v>42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</row>
    <row r="14" spans="1:16" ht="14.25" customHeight="1">
      <c r="A14" s="101" t="s">
        <v>43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</row>
    <row r="15" spans="1:16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</row>
  </sheetData>
  <mergeCells count="1">
    <mergeCell ref="A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פנסיה מקיפה</vt:lpstr>
      <vt:lpstr>פנסיה כללית</vt:lpstr>
      <vt:lpstr>מדיניות השקעות אחראיות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Lior Yochepaz</dc:creator>
  <cp:lastModifiedBy>Sharon Livneh</cp:lastModifiedBy>
  <cp:lastPrinted>2019-01-24T10:59:58Z</cp:lastPrinted>
  <dcterms:created xsi:type="dcterms:W3CDTF">2018-11-04T11:58:57Z</dcterms:created>
  <dcterms:modified xsi:type="dcterms:W3CDTF">2023-08-25T08:03:27Z</dcterms:modified>
</cp:coreProperties>
</file>